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40" windowHeight="7968" activeTab="0"/>
  </bookViews>
  <sheets>
    <sheet name="Záradék" sheetId="1" r:id="rId1"/>
    <sheet name="Összesítő" sheetId="2" r:id="rId2"/>
    <sheet name="Felvonulási létesítmények" sheetId="3" r:id="rId3"/>
    <sheet name="Zsaluzás és állványozás" sheetId="4" r:id="rId4"/>
    <sheet name="Irtás, föld- és sziklamunka" sheetId="5" r:id="rId5"/>
    <sheet name="Falazás és egyéb kőművesmunka" sheetId="6" r:id="rId6"/>
    <sheet name="Ácsmunka" sheetId="7" r:id="rId7"/>
    <sheet name="Vakolás és rabicolás" sheetId="8" r:id="rId8"/>
    <sheet name="Tetőfedés" sheetId="9" r:id="rId9"/>
    <sheet name="Bádogozás" sheetId="10" r:id="rId10"/>
    <sheet name="Fa- és műanyag szerkezet elhely" sheetId="11" r:id="rId11"/>
    <sheet name="Felületképzés" sheetId="12" r:id="rId12"/>
    <sheet name="Szigetelés" sheetId="13" r:id="rId13"/>
    <sheet name="Megújuló energiahasznosító bere" sheetId="14" r:id="rId14"/>
    <sheet name="Kőburkolat készítése" sheetId="15" r:id="rId15"/>
    <sheet name="Elektromosenergia-ellátás, vill" sheetId="16" r:id="rId16"/>
    <sheet name="Környezetvédelemi berendezések" sheetId="17" r:id="rId17"/>
  </sheets>
  <definedNames/>
  <calcPr fullCalcOnLoad="1"/>
</workbook>
</file>

<file path=xl/sharedStrings.xml><?xml version="1.0" encoding="utf-8"?>
<sst xmlns="http://schemas.openxmlformats.org/spreadsheetml/2006/main" count="438" uniqueCount="241">
  <si>
    <t>Munkanem megnevezése</t>
  </si>
  <si>
    <t>Ssz.</t>
  </si>
  <si>
    <t>Tételszám</t>
  </si>
  <si>
    <t>Tétel szövege</t>
  </si>
  <si>
    <t>Menny.</t>
  </si>
  <si>
    <t>Egység</t>
  </si>
  <si>
    <t>120112051476</t>
  </si>
  <si>
    <t>db</t>
  </si>
  <si>
    <t>Mobil WC bérleti díj elszámolása, szállítással, heti karbantartással Mobil W.C. bérleti díj/hó</t>
  </si>
  <si>
    <t>Munkanem összesen:</t>
  </si>
  <si>
    <t>Felvonulási létesítmények</t>
  </si>
  <si>
    <t>150120012602</t>
  </si>
  <si>
    <t>m2</t>
  </si>
  <si>
    <t>munkapadló magasságig KRAUSE Stabilo homlokzati keretállvány 0,75 m padlószélességgel, 6,00 m munkapadló magasságig</t>
  </si>
  <si>
    <t>150120012776</t>
  </si>
  <si>
    <t>Védőfüggöny szerelése állványszerkezetre, műanyag hálóból</t>
  </si>
  <si>
    <t>150160013146</t>
  </si>
  <si>
    <r>
      <t>Homlokzati keretállványok, fém keretvázból, szintenkénti pallóterítéssel, korláttal, lábdeszkával, 0,75-1,20 m padlószélességgel, munkapadló távolság 2,50 m, 2,00 kN/m</t>
    </r>
    <r>
      <rPr>
        <vertAlign val="superscript"/>
        <sz val="10"/>
        <color indexed="8"/>
        <rFont val="Times New Roman CE"/>
        <family val="0"/>
      </rPr>
      <t>2</t>
    </r>
    <r>
      <rPr>
        <sz val="10"/>
        <color indexed="8"/>
        <rFont val="Times New Roman CE"/>
        <family val="0"/>
      </rPr>
      <t xml:space="preserve"> terhelhetőséggel, állványépítés MSZ és alkalmazástechnikai kézikönyv szerint, 6,00 m</t>
    </r>
  </si>
  <si>
    <r>
      <t>Guruló állvány, 2,50x0,75 m-es járólappal, 2,00 kN/m</t>
    </r>
    <r>
      <rPr>
        <vertAlign val="superscript"/>
        <sz val="10"/>
        <color indexed="8"/>
        <rFont val="Times New Roman CE"/>
        <family val="0"/>
      </rPr>
      <t>2</t>
    </r>
    <r>
      <rPr>
        <sz val="10"/>
        <color indexed="8"/>
        <rFont val="Times New Roman CE"/>
        <family val="0"/>
      </rPr>
      <t xml:space="preserve"> terhelhetőséggel, 4,6 m járólapmagasság (típus: 741202) KRAUSE guruló állvány 2,50x0,75 m-es járólappal, 2,00 kN/m2 terhelhetőséggel, 4,6 m járólapmagasság (típus: 741202)</t>
    </r>
  </si>
  <si>
    <t>Zsaluzás és állványozás</t>
  </si>
  <si>
    <t>210110016750</t>
  </si>
  <si>
    <t>210110016825</t>
  </si>
  <si>
    <t>m3</t>
  </si>
  <si>
    <t>Munkahelyi depóniából építési törmelék konténerbe rakása,  kézi erővel, önálló munka esetén elszámolva, konténer szállítás nélkül</t>
  </si>
  <si>
    <r>
      <t>Építési törmelék konténeres elszállítása, lerakása, lerakóhelyi díjjal, 4,0 m</t>
    </r>
    <r>
      <rPr>
        <vertAlign val="superscript"/>
        <sz val="10"/>
        <color indexed="8"/>
        <rFont val="Times New Roman CE"/>
        <family val="0"/>
      </rPr>
      <t>3</t>
    </r>
    <r>
      <rPr>
        <sz val="10"/>
        <color indexed="8"/>
        <rFont val="Times New Roman CE"/>
        <family val="0"/>
      </rPr>
      <t>-es konténerbe</t>
    </r>
  </si>
  <si>
    <t>Irtás, föld- és sziklamunka</t>
  </si>
  <si>
    <t>330910095530</t>
  </si>
  <si>
    <t>m</t>
  </si>
  <si>
    <t>Teherhordó és kitöltő falazat, égetett agyag-kerámia termékekből, tokok körülfalazása bontott nyílásban, 380 mm vastag falban, 1,5 tégla vastag falban Kisméretű tömör tégla 250x120x65 mm I.o. M 1 (Hf10-mc) falazó, cementes mészhabarcs</t>
  </si>
  <si>
    <t>Falazás és egyéb kőművesmunka</t>
  </si>
  <si>
    <t>350000108132</t>
  </si>
  <si>
    <t>Tetőlécezés bontása bármely egyszeres hornyolt cserépfedés alatt</t>
  </si>
  <si>
    <t>350022615685</t>
  </si>
  <si>
    <t>Páraáteresztő alátétfólia vagy alátétfedés terítése 15 cm-es átfedéssel (ellenléc külön tételben számolandó) ragasztóval vagy ragasztószalaggal folytonosítva LEIER páraáteresztő fólia , fehér , Cikkszám: HUTX5304</t>
  </si>
  <si>
    <t>350022395446</t>
  </si>
  <si>
    <t>350030108830</t>
  </si>
  <si>
    <t>Tetőlécezés tetőfelület ellenlécezésének elkészítése</t>
  </si>
  <si>
    <t>350111534402</t>
  </si>
  <si>
    <t>Faanyag gomba és rovarkártevő elleni megelőző, egyidejűleg égéskésleltető védelme merítéses, bemártásos, fürösztéses technológiával felhordott anyaggal KEMIKÁL TETOL FB égéskésleltető, gomba- és rovarkárosítás elleni, faanyagvédő szer, zöld</t>
  </si>
  <si>
    <t>350800110026</t>
  </si>
  <si>
    <t>Deszkázás cseréje, homlokdeszka 30 cm szélességig, léctagozattal, gyalult kivitelben</t>
  </si>
  <si>
    <t>350800110031</t>
  </si>
  <si>
    <t>Deszkázás cseréje, oromdeszka</t>
  </si>
  <si>
    <t>Faanyag gyalulása</t>
  </si>
  <si>
    <r>
      <t>Páraáteresztő, vízzáró alátétfólia, alátétfedés, vagy alátétszigetelés terítése 15 cm-es átfedéssel (ellenléc külön tételben számolandó) ragasztóval vagy ragasztószalaggal folytonosítva TERRÁN MediFol SD páraáteresztő tetőfólia 120 g/m</t>
    </r>
    <r>
      <rPr>
        <vertAlign val="superscript"/>
        <sz val="10"/>
        <color indexed="8"/>
        <rFont val="Times New Roman CE"/>
        <family val="0"/>
      </rPr>
      <t>2</t>
    </r>
    <r>
      <rPr>
        <sz val="10"/>
        <color indexed="8"/>
        <rFont val="Times New Roman CE"/>
        <family val="0"/>
      </rPr>
      <t xml:space="preserve"> sd=0,02 m</t>
    </r>
  </si>
  <si>
    <t>Ácsmunka</t>
  </si>
  <si>
    <t>360510127726</t>
  </si>
  <si>
    <t>Kültéri vakolóprofilok elhelyezése, utólagos (táblás) hőszigetelő rendszerhez (EPS), polisztirol,PVC,alumínium,rozsdam.acél,horg.acél, üvegszövet, 30 - 160 mm hőszigeteléshez, pozitív sarkokra PROTEKTOR kültéri profil pozitív sarkokra 60x90 mm utólagos</t>
  </si>
  <si>
    <t>hőszigeteléshez, vékony vakolathoz, alkáliálló üvegszövet, Cikkszám: 1091</t>
  </si>
  <si>
    <t>360510127985</t>
  </si>
  <si>
    <t xml:space="preserve">Kültéri vakolóprofilok elhelyezése, utólagos (táblás) hőszigetelő rendszerhez (EPS), rozsdamentes acélból, alumíniumból, 30 - 160 mm hőszigeteléshez, lábazati indító profilok egyenes falakhoz PROTEKTOR kültéri lábazati indító profil egyenes falhoz 160 mm </t>
  </si>
  <si>
    <t>utólagos hőszigeteléshez, alumínium, Cikkszám: 9214</t>
  </si>
  <si>
    <t>360510129353</t>
  </si>
  <si>
    <t>Szárazépítési profilok elhelyezése glettelési és gipszkarton munkákhoz, PVC-ből, kemény PVC-ből, horganyzott acélból, alumíniumból, élvédő profilok pozitív sarkokhoz PROTEKTOR élvédő profil pozitív sarokhoz gipszkarton élvédelemhez, horganyzott acél,</t>
  </si>
  <si>
    <t>Cikkszám: 1030</t>
  </si>
  <si>
    <t>360900129981</t>
  </si>
  <si>
    <t>Vakolatjavítás oldalfalon, tégla-, beton-, kőfelületen vagy építőlemezen, a meglazult, sérült vakolat előzetes leverésével, hiánypótlás 5-25% között Hvb8-mc, beltéri, vakoló cementes mészhabarcs mészpéppel</t>
  </si>
  <si>
    <t>360900130025</t>
  </si>
  <si>
    <t>Vakolatjavítás homlokzaton, a meglazult, sérült vakolat előzetes leverésével, durva, sima kivitelben, hiánypótlás 5% alatt CS I-W1 (Hvh10-mc) kültéri, vakoló cementes mészhabarcs mészpéppel</t>
  </si>
  <si>
    <t>360900130042</t>
  </si>
  <si>
    <t>Vakolatjavítás homlokzaton, a meglazult, sérült vakolat előzetes leverésével, durva, sima kivitelben, hiánypótlás 5-25% között CS I-W1 (Hvh10-mc) kültéri, vakoló cementes mészhabarcs mészpéppel</t>
  </si>
  <si>
    <t>360900130066</t>
  </si>
  <si>
    <t>Vakolatjavítás homlokzaton, a meglazult, sérült vakolat előzetes leverésével, durva, sima kivitelben, hiánypótlás 25% felett CS I-W1 (Hvh10-mc) kültéri, vakoló cementes mészhabarcs mészpéppel</t>
  </si>
  <si>
    <t>Vakolás és rabicolás</t>
  </si>
  <si>
    <t>410030200156</t>
  </si>
  <si>
    <t>Síklapú, kettősfedésű húzott égetett agyag tetőcserép fedéseknél alumínium vápalezáró szalag elhelyezése TONDACH öntapadó vápalezáró szalag, piros</t>
  </si>
  <si>
    <t>Tetőfedés</t>
  </si>
  <si>
    <t>430000330732</t>
  </si>
  <si>
    <t>Függőereszcsatorna bontása, 50 cm kiterített szélességig</t>
  </si>
  <si>
    <t>430000330773</t>
  </si>
  <si>
    <t>Lefolyó csatorna bontása 50 cm kiterített szélességig</t>
  </si>
  <si>
    <t>430000330790</t>
  </si>
  <si>
    <t>Szegélyek, párkány könyöklő bontása, 100 cm kiterített szélességig</t>
  </si>
  <si>
    <t>430020334154</t>
  </si>
  <si>
    <t>Függőereszcsatorna szerelése, félkörszelvényű, bármilyen kiterített szélességben, minősített ötvözött horganylemezből VM ZINC 33-as függőereszcsatorna, NATÚR, 0,7  mm/3 m, félkörszelvényű, Ref:10-0010-33-70-30</t>
  </si>
  <si>
    <t>430020335704</t>
  </si>
  <si>
    <t>Lefolyócső szerelése kör keresztmetszettel, bármilyen kiterített szélességgel, minősített ötvözött horganylemezből VM ZINC 120-as lefolyócső, NATÚR, 0,70 mm/m, körszelvényű, Ref:10-0020-12-70-20</t>
  </si>
  <si>
    <t>430031243534</t>
  </si>
  <si>
    <t>Oromszegély szerelése, minősített ötvözött horganylemezből, 33 cm kiterített szélességig Oromszegély VM-ZINC-NATÚR ZINC minőségű ötvözött horganylemezből, 0,65 mm vtg., standard felületű, Ksz:33 cm</t>
  </si>
  <si>
    <t>430031244253</t>
  </si>
  <si>
    <t>Falszegély szerelése keményhéjalású tetőhöz, minősített ötvözött horganylemezből, 33 cm kiterített szélességig Falszegély VM-ZINC-NATÚR ZINC minőségű ötvözött horganylemezből, 0,65 mm vtg., standard felületű, Ksz:33 cm</t>
  </si>
  <si>
    <t>430031245505</t>
  </si>
  <si>
    <t>Kéményszegély szerelése keményhéjalású tetőhöz, minősített ötvözött horganylemezből, 40 cm kiterített szélességgel Kéményszegély VM-ZINC-NATÚR ZINC minőségű ötvözött horganylemezből, 0,65 mm vtg., standard felületű, Ksz:40 cm</t>
  </si>
  <si>
    <t>430031246941</t>
  </si>
  <si>
    <t>Ablak- vagy szemöldökpárkány minősített ötvözött horganylemezből, 50 cm kiterített szélességig Ablakpárkány VM-ZINC-NATÚR ZINC minőségű ötvözött horganylemezből, 0,65 mm vtg., standard felületű, Ksz: 25 cm</t>
  </si>
  <si>
    <t>Bádogozás</t>
  </si>
  <si>
    <t>Műanyag kültéri nyílászárók, hőszigetelt, fokozott légzárású ablak elhelyezése előre kihagyott falnyílásba, tömítés nélkül (szerelvényezve, finombeállítással), 4,00 m kerületig, hatkamrás profil, egyszárnyú bukó-nyíló Szálerősítéses profilú bukó-nyíló</t>
  </si>
  <si>
    <t>ablak, fehér, Ug = 0,6 W/m2K 90x150 cm</t>
  </si>
  <si>
    <t>Műanyag lécek, sorolók, kiegészítők elhelyezése (beépítéssel) Öntapadós takaróléc, rolós, 30 x 1,5 mm, 100 m-es tekercsben</t>
  </si>
  <si>
    <t>Műanyag belső könyöklő elhelyezése</t>
  </si>
  <si>
    <t>Fa- és műanyag szerkezet elhelyezése</t>
  </si>
  <si>
    <t>470001589575</t>
  </si>
  <si>
    <t>Belső festéseknél felület előkészítése, részmunkák; felület glettelése zsákos kiszerelésű anyagból (alapozóval, sarokvédelemmel), bármilyen padozatú helyiségben, vakolt felületen, 1,5 mm vastagságban tagolt felületen RIGIPS RIMANO 0-3 belsőtéri</t>
  </si>
  <si>
    <t>nagyszilárdságú glettelőgipsz</t>
  </si>
  <si>
    <t>470101812684</t>
  </si>
  <si>
    <t>Normál nem egyenletes nedvszívóképességű ásványi falfelületek alapozása, felületmegerősítése, vizes-diszperziós akril bázisú alapozóval, tagolt felületen StoPrim Plex diszperziós, akrilátbázisú univerzális alapozó, 00518-002</t>
  </si>
  <si>
    <t>470111813383</t>
  </si>
  <si>
    <t>Diszperziós festés műanyag bázisú vizes-diszperziós  fehér vagy gyárilag színezett festékkel, új vagy régi lekapart, előkészített alapfelületen, vakolaton, két rétegben, tagolt sima felületen StoColor In fehér, diszperziós, univerzális matt beltéri</t>
  </si>
  <si>
    <t>festék, EN 13300 szerinti 3. dörzsálló, 00237-024</t>
  </si>
  <si>
    <t>470310506114</t>
  </si>
  <si>
    <t>Külső fafelületek lazúrozása, gyalult felületen, oldószeres lazúrral, két rétegben, tagolt felületen Revco Wood-Line falazúr, natúr</t>
  </si>
  <si>
    <t>Felületképzés</t>
  </si>
  <si>
    <t>Homlokzati hőszigetelés, üvegszövetháló-erősítéssel, (mechanikai rögzítés, felületi zárás valamint kiegészítő profilok külön tételben szerepelnek), egyenes él-képzésű, normál homlokzati EPS hőszigetelő lapokkal, ragasztóporból képzett ragasztóba, tagolt</t>
  </si>
  <si>
    <t>480102310054</t>
  </si>
  <si>
    <t>sík, függőleges falon AUSTROTHERM GRAFIT expandált polisztirol keményhab hőszigetelő lemez, 1000x500x160 mm</t>
  </si>
  <si>
    <t>480101823513</t>
  </si>
  <si>
    <t>Homlokzati hőszigetelés, üvegszövetháló-erősítéssel, (mechanikai rögzítés, felületi zárás valamint kiegészítő profilok külön tételben szerepelnek), egyenes él-képzésű, érdesített XPS hőszigetelő lapokkal, ragasztóporból képzett ragasztóba, tagolt sík,</t>
  </si>
  <si>
    <t>függőleges falon MASTERPLAST Isomaster XPS extrudált polisztirolhab lemez, 1250x600x50 mm, Cikkszám: 0510-8IR05000</t>
  </si>
  <si>
    <t>függőleges falon MASTERPLAST Isomaster XPS extrudált polisztirolhab lemez, 1250x600x160 mm, Cikkszám: 0510-8IR10000</t>
  </si>
  <si>
    <t>Szigetelések rögzítése; Hőszigetelő táblák pontszerű mechanikai rögzítése, homlokzaton, vázkerámia vagy pórusbeton aljzatszerkezethez, fém beütődübelekkel</t>
  </si>
  <si>
    <t>Szigetelés</t>
  </si>
  <si>
    <t>Azbeszttartalmú építőanyagok eltávolítása a 12/2006.(III.23) EüM rendeletnek megfelelően, bontás bejelentése a felügyeleti hatóságnak, (mentesítési terv, egyéni védőfelszerelés és vizsgálólabor kiírása a 19-093 fejezetben), erős kötésű azbeszttermékek</t>
  </si>
  <si>
    <t>bontása, a veszélyes hulladék szakszerű csomagolása, tárolása, elszállítása és végleges elhelyezése, azbeszttel érintett területek hepa filteres porszívózása, impregnálása maradékszál lekötő anyaggal, azbeszt tartalmú síkpala (6 mm vtg.-ig) bontása</t>
  </si>
  <si>
    <t>Dunamenti Tűzvédelem veszélyes hulladék, erőskötésű azbeszttartalmú építési törmelék gyűjtő, speciális konténer, szállítási és lerakóhelyi díjjal</t>
  </si>
  <si>
    <t>Környezetvédelemi berendezések</t>
  </si>
  <si>
    <t>Összesen:</t>
  </si>
  <si>
    <t xml:space="preserve">Név : Baksa Község Önkormnányzat       </t>
  </si>
  <si>
    <t xml:space="preserve">                                       </t>
  </si>
  <si>
    <t xml:space="preserve"> Besorolás : Felújítás                 </t>
  </si>
  <si>
    <t xml:space="preserve">A munka leírása:                       </t>
  </si>
  <si>
    <t xml:space="preserve">                                                                              </t>
  </si>
  <si>
    <t>Költségvetés főösszesítő</t>
  </si>
  <si>
    <t>Megnevezés</t>
  </si>
  <si>
    <t>1. Építmény közvetlen költségei</t>
  </si>
  <si>
    <t>3.1 Tartalékkeret vetítési alap</t>
  </si>
  <si>
    <t>3.2 Tartalékkeret</t>
  </si>
  <si>
    <t>4.1 ÁFA vetítési alap</t>
  </si>
  <si>
    <t>4.2 Áfa</t>
  </si>
  <si>
    <t>5.  A munka ára</t>
  </si>
  <si>
    <t>Aláírás</t>
  </si>
  <si>
    <t>Belső oldali párafékező fólia terítése 15 cm-es átfedéssel
BACHL tecta-fol párazáró fólia, 50 m</t>
  </si>
  <si>
    <t>350022615661</t>
  </si>
  <si>
    <t>K35-001-001</t>
  </si>
  <si>
    <t>36-090-001</t>
  </si>
  <si>
    <t>Spaletta vakolat készítése</t>
  </si>
  <si>
    <t>K44-012-001</t>
  </si>
  <si>
    <t>K44-012-002</t>
  </si>
  <si>
    <t>K44-012-003</t>
  </si>
  <si>
    <t>470002291612</t>
  </si>
  <si>
    <t>Fafelületek mázolásának előkészítő és részmunkái;
fafelület beeresztő alapozása egy rétegben,
lenolajos alapozóval,
tagolt felületen
PANNON-PROTECT SVÉD faolaj, száradó olaj fenyőre és puhafára, színtelen</t>
  </si>
  <si>
    <t>K48-010-001</t>
  </si>
  <si>
    <t>480213301493</t>
  </si>
  <si>
    <t>930113681732</t>
  </si>
  <si>
    <t>410030201212</t>
  </si>
  <si>
    <t>Egyszeres húzott, hornyolt  tetőcserép fedésnél, szellőzőelem, szellőzőszalag vagy lezárófésű elhelyezése eresznél TONDACH eresz szellőzőelem fésű nélkül, fekete</t>
  </si>
  <si>
    <t>Megújuló energiahasznosító berendezések</t>
  </si>
  <si>
    <t>440000355513</t>
  </si>
  <si>
    <r>
      <t>Fa nyílászáró szerkezetek bontása,  ajtó, ablak vagy kapu, 2,00 m</t>
    </r>
    <r>
      <rPr>
        <vertAlign val="superscript"/>
        <sz val="10"/>
        <color indexed="8"/>
        <rFont val="Times New Roman CE"/>
        <family val="0"/>
      </rPr>
      <t>2</t>
    </r>
    <r>
      <rPr>
        <sz val="10"/>
        <color indexed="8"/>
        <rFont val="Times New Roman CE"/>
        <family val="0"/>
      </rPr>
      <t>-ig</t>
    </r>
  </si>
  <si>
    <r>
      <t>m</t>
    </r>
    <r>
      <rPr>
        <vertAlign val="superscript"/>
        <sz val="10"/>
        <color indexed="8"/>
        <rFont val="Times New Roman CE"/>
        <family val="0"/>
      </rPr>
      <t>2</t>
    </r>
  </si>
  <si>
    <t>Kőburkolat készítése</t>
  </si>
  <si>
    <t>MVH referencia ár öszesen</t>
  </si>
  <si>
    <t>1.2 Akadályoztatási költség</t>
  </si>
  <si>
    <t>1.3 Építés közvetlen költségei</t>
  </si>
  <si>
    <t>1.4 Közvetlen önköltség összesen</t>
  </si>
  <si>
    <t>2.1 Árkockázati fedezet vet.alap</t>
  </si>
  <si>
    <t>2.2 Árkockázati fedezet</t>
  </si>
  <si>
    <t>2.3 Anyagigazgatási ksg. vet.alap</t>
  </si>
  <si>
    <t>2.4 Anyagigazgatási költség</t>
  </si>
  <si>
    <t>2.5 Fedezet vetítési alap 1.4</t>
  </si>
  <si>
    <t>2.6 Fedezet</t>
  </si>
  <si>
    <t>Cím : 7834 Baksa Petőfi u. 5.</t>
  </si>
  <si>
    <t xml:space="preserve">7834 Baksa Petőfi u. 5. szám alatt lévő                 </t>
  </si>
  <si>
    <t xml:space="preserve">Polgármesteri hivatal épület felújítási munkái                                        </t>
  </si>
  <si>
    <t>350800109861</t>
  </si>
  <si>
    <t>Szelemen, szarufa, lécezés cseréje; szelemenek, székoszlopok, váltó- és fiókgerendák Lucfenyő fűrészelt gerenda 100x150 mm-es</t>
  </si>
  <si>
    <t>fam3</t>
  </si>
  <si>
    <t>350800109912</t>
  </si>
  <si>
    <t>Szelemen, szarufa, lécezés cseréje; szarufák Lucfenyő fűrészelt gerenda 100x150 mm-es</t>
  </si>
  <si>
    <t>350030108762</t>
  </si>
  <si>
    <t>Tetőlécezés kettős hódfarkú cserépfedés alá Fenyő tetőléc 3-6,5 m 25x50 mm</t>
  </si>
  <si>
    <t>350030108934</t>
  </si>
  <si>
    <t>Gerincléc elhelyezése gerincléctartóra, taréjgerinc- és élgerincképzésnél Tetőléc 2-6.5 m hosszú 30/32x48/50 mm</t>
  </si>
  <si>
    <t>410030198705</t>
  </si>
  <si>
    <t>Kettősfedés húzott égetett agyag tetőcserepekkel, hódfarkú cseréppel, rögzítés nélkül, 31-35° tetőhajlásszög között TONDACH Hódfarkú kerámia alapcserép, 19x40 cm, téglavörös</t>
  </si>
  <si>
    <t>410030199843</t>
  </si>
  <si>
    <t>Síklapú, kettősfedésű húzott égetett agyag tetőcserép fedéseknél taréjgerinc-készítés, elhelyezés kettősfedésnél TONDACH Hódfarkú kerámia taréjcserép, 19x28 cm, téglavörös</t>
  </si>
  <si>
    <t>410030199630</t>
  </si>
  <si>
    <t>Síklapú, kettősfedésű húzott égetett agyag tetőcserép fedéseknél ereszcserép elhelyezése TONDACH Hódfarkú kerámia ereszcserép, 19x28 cm, téglavörös</t>
  </si>
  <si>
    <t>410032256452</t>
  </si>
  <si>
    <t>Síklapú, kettősfedésű húzott égetett agyag tetőcserép fedéseknél taréjgerinc-készítés, kúpcseréppel, kúpcseréprögzítővel, száraz kúpelemmel vagy gerincszellőző-szalaggal TONDACH Sajtolt sima gerinccserép gerincrögzítővel, kerámia, 41x25/21,5 cm,</t>
  </si>
  <si>
    <t>410030200132</t>
  </si>
  <si>
    <t>Síklapú, kettősfedésű húzott égetett agyag tetőcserép fedéseknél fém vápaelem elhelyezése TONDACH alumínium vápaelem, 2000x500×0,6 mm</t>
  </si>
  <si>
    <t>410030199734</t>
  </si>
  <si>
    <t>Síklapú, kettősfedésű húzott égetett agyag tetőcserép fedéseknél kiszellőztetés, szellőzőcserép-garnitúra elhelyezése tetőfelületen, kettősfedéshez TONDACH  Hódfarkú kerámia szellőző cserép, 19x40 cm, téglavörös</t>
  </si>
  <si>
    <t>410030199911</t>
  </si>
  <si>
    <t>Síklapú, kettősfedésű húzott égetett agyag tetőcserép fedéseknél hófogó- és biztonsági rendszer kiegészítők  elhelyezése tetőfelületen TONDACH fém hófogó hódfarkú tetőcseréphez C 380</t>
  </si>
  <si>
    <t>360000110622</t>
  </si>
  <si>
    <t>Vakolat leverése lábazati cementvakolat 5 cm vastagságig</t>
  </si>
  <si>
    <t>360111674482</t>
  </si>
  <si>
    <t>Rabicháló fémbetét elhelyezése, függőleges-, vízszintes-, ferde vagy íves felületen, mész-cement vakolatba MASTERPLAST tüzihorganyzott ponthegesztett acél rabicháló, 25x25 mm Cikkszám: 0503-6005000A</t>
  </si>
  <si>
    <t>360121534670</t>
  </si>
  <si>
    <t>Szellőző, falszárító felújító vakolat készítése, alacsony és közepes só és nedvességtartalom esetén, kézi felhordással, szárazhabarcsból, 2 cm vastagságban KEMIKÁL SORIPLAN Poro páraáteresztő szárazhabarcs</t>
  </si>
  <si>
    <t>360120125350</t>
  </si>
  <si>
    <t xml:space="preserve">Szellőző, falszárító felújító vakolat készítése, erős (magas) só és nedvességtartalom esetén WTA rendszerben, kézi felhordással, szárazhabarcsból, felületelőkészítéssel (alapozó, előfröcskölő, gúz), alsó, felső vakolatréteggel, összesen 3 cm vastagságban </t>
  </si>
  <si>
    <t>LB-Knauf WTA EUROSAN OP/WTA Eurosan felújító felsővakolat, kézi, Cikkszám: K00551401 LB-Knauf WTA EUROSAN UP/WTA Eurosan felújító alsóvakolat, kézi, Csz: K00551301</t>
  </si>
  <si>
    <t>360120125413</t>
  </si>
  <si>
    <t>Szellőző, falszárító felújító vakolat készítése, erős (magas) só és nedvességtartalom esetén WTA rendszerben, kézi felhordással, szárazhabarcsból, többlet 1 cm vastagságért LB-Knauf WTA EUROSAN OP/WTA Eurosan felújító felsővakolat, kézi, Cikkszám:</t>
  </si>
  <si>
    <t>K00551401</t>
  </si>
  <si>
    <t>Hálózatra kapcsolt napelemes (fotovoltaikus) rendszerek
Napenergia hasznosítása - villamos hálózatra kapcsolt napelemes rendszerek telepítése, az épület villamos energiarendszerére csatlakoztatva,
polikristályosos napelem,
magastetőre telepítve kompletten,
1 kWp rendszer egységből építve,
5,01 - 50,0 kWp teljesítmény között
Gátiba Solar 1kWp napelemes rendszer magastetőn, kompletten, (5,1-10kWp közötti teljesítmény építéshez), mely tartalmaz 4db (IEC 61215 és 61730 szabványnak megfelelő) 250W plokristályos napelemmodult magastetős tartószerkezeten, hálózati invertert, szolár kábelszettet és megfelelő keresztmetszetű AC oldali kábelezést védőcsőben ill. kábelcsatornában, DC és AC oldali B+C típusú túláram és túlfeszültség védelmet.</t>
  </si>
  <si>
    <t>750613751895</t>
  </si>
  <si>
    <t>K71-013-002</t>
  </si>
  <si>
    <t>Egyedi LEDES világítás és annak tartószerkezetének készítése</t>
  </si>
  <si>
    <t>Elektromosenergia-ellátás, villanyszerelési munkák</t>
  </si>
  <si>
    <t>620020677965</t>
  </si>
  <si>
    <t>Egyéb használatos szegélykövek, útszegélyek készítése, alapárok kiemelése nélkül, betonhézagolással, 100 cm hosszú elemekből A Beton-Viacolor kerti szegélykő, 100x5x25 cm, szürke</t>
  </si>
  <si>
    <t>620030678560</t>
  </si>
  <si>
    <t>Térburkolathoz fagyálló, teherhordó alap készítése, 20 cm vastagságban Nyers homokos kavics, NHK 0/125 Q-T, Délegyháza</t>
  </si>
  <si>
    <t>K62-003-001</t>
  </si>
  <si>
    <t>Térburkolat alá 2/5 finomzúzalék ágyazat készítése 4 cm vastagságban</t>
  </si>
  <si>
    <t>Burkolatok
Térburkolat készítése nagy igénybevételre,
8 cm-es kővel
KK KAVICS BETON Rotterdam 20x16,5x8 cm, antracit</t>
  </si>
  <si>
    <t>620031263026</t>
  </si>
  <si>
    <t>Homokbeseprés és vibrálás elkészült térkő burkolaton</t>
  </si>
  <si>
    <t>K62-003-002</t>
  </si>
  <si>
    <t>210030014710</t>
  </si>
  <si>
    <r>
      <t>Munkaárok földkiemelése közművesített területen, kézi erővel, bármely konzisztenciájú talajban, dúcolás nélkül, 2,0 m</t>
    </r>
    <r>
      <rPr>
        <vertAlign val="superscript"/>
        <sz val="10"/>
        <color indexed="8"/>
        <rFont val="Times New Roman CE"/>
        <family val="0"/>
      </rPr>
      <t>2</t>
    </r>
    <r>
      <rPr>
        <sz val="10"/>
        <color indexed="8"/>
        <rFont val="Times New Roman CE"/>
        <family val="0"/>
      </rPr>
      <t xml:space="preserve"> szelvényig, III. talajosztály</t>
    </r>
  </si>
  <si>
    <t>210040015675</t>
  </si>
  <si>
    <t>Tükörkészítés tömörítés nélkül, sík felületen kézi erővel talajosztály: V-VI.</t>
  </si>
  <si>
    <t>210080016246</t>
  </si>
  <si>
    <t>Tömörítés bármely tömörítési osztályban gépi erővel, kis felületen, tömörségi fok: 95%</t>
  </si>
  <si>
    <t>Fejtett föld felrakása szállítóeszközre,
géppel,
talajosztály I-IV.</t>
  </si>
  <si>
    <t>210110016406</t>
  </si>
  <si>
    <t>Fejtett föld elszállítása 20 km-re lévő lerakóhelyre lerakóhelyi díjjal együtt</t>
  </si>
  <si>
    <t>K21-001-001</t>
  </si>
  <si>
    <t>Tömörítés
Simító hengerlésa földmű (tükör és padka) felületén,
gépi erővel,
3,0 m-nél nagyobb szélességnél</t>
  </si>
  <si>
    <t>Padló hőszigetelő anyag elhelyezése, vízszintes felületen,
párnafák vagy álpadló tartószerkezet közé,
szálas szigetelő anyaggal (üveggyapot, kőzetgyapot)
NOBASIL ADN akusztikai kőzetgyapot szigetelőlap, 1000x600 mm, 200 mm vtg.</t>
  </si>
  <si>
    <t>480070568792</t>
  </si>
  <si>
    <t>Padló hőszigetelő anyag elhelyezése, vízszintes felületen,
párnafák vagy álpadló tartószerkezet közé,
szálas szigetelő anyaggal (üveggyapot, kőzetgyapot)
NOBASIL ADN akusztikai kőzetgyapot szigetelőlap, 1000x600 mm, 50 mm vtg.</t>
  </si>
  <si>
    <t>480070568705</t>
  </si>
  <si>
    <t>Homlokzatvakolatok, előkevert gyári szárazhabarcsból
Vékonyvakolatok, színvakolatok felhordásaalapozott, előkészített felületre,
vödrös kiszerelésű anyagból,
szilikát vékonyvakolat készítése, egy rétegben,
1,5-2,5 mm-es szemcsemérettel
Capatect SI-Reibputz 20 vékonyvakolat, színes I</t>
  </si>
  <si>
    <t>360050120372</t>
  </si>
  <si>
    <t>Lábazati vakolatok;
díszítő és lábazati műgyantás kötőanyagú vakolatréteg felhordása,kézi erővel, vödrös kiszerelésű anyagból
Capatect KD-Buntsteinputz diszítő lábazati vakolat, klf színek</t>
  </si>
  <si>
    <t>360070123344</t>
  </si>
  <si>
    <t>Előkészítő munkák, alapozók, előfröcskölők, gúzrétegek, külső-belső vakolatokhoz
Vékonyvakolat alapozók felhordása, kézi erővel
Capatect Putzgrund vakolatalapozó, fehér</t>
  </si>
  <si>
    <t>360020112233</t>
  </si>
  <si>
    <t>210080016275</t>
  </si>
  <si>
    <t xml:space="preserve"> ár</t>
  </si>
  <si>
    <t xml:space="preserve"> ár összesen</t>
  </si>
  <si>
    <t xml:space="preserve">            </t>
  </si>
  <si>
    <t xml:space="preserve">       </t>
  </si>
  <si>
    <t xml:space="preserve"> Kelt : 2017.  augusztus 15.               </t>
  </si>
  <si>
    <t xml:space="preserve">                      </t>
  </si>
</sst>
</file>

<file path=xl/styles.xml><?xml version="1.0" encoding="utf-8"?>
<styleSheet xmlns="http://schemas.openxmlformats.org/spreadsheetml/2006/main">
  <numFmts count="1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40E]yyyy\.\ mmmm\ d\."/>
    <numFmt numFmtId="173" formatCode="&quot;H-&quot;0000"/>
  </numFmts>
  <fonts count="46">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sz val="10"/>
      <name val="Arial"/>
      <family val="2"/>
    </font>
    <font>
      <sz val="12"/>
      <name val="Times New Roman"/>
      <family val="1"/>
    </font>
    <font>
      <sz val="10"/>
      <name val="Times New Roman"/>
      <family val="1"/>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4" fillId="0" borderId="0">
      <alignment/>
      <protection/>
    </xf>
    <xf numFmtId="0" fontId="38"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49">
    <xf numFmtId="0" fontId="0" fillId="0" borderId="0" xfId="0" applyFont="1" applyAlignment="1">
      <alignment/>
    </xf>
    <xf numFmtId="0" fontId="42" fillId="0" borderId="0" xfId="0" applyFont="1" applyAlignment="1">
      <alignment vertical="top" wrapText="1"/>
    </xf>
    <xf numFmtId="49" fontId="42" fillId="0" borderId="0" xfId="0" applyNumberFormat="1" applyFont="1" applyAlignment="1">
      <alignment vertical="top" wrapText="1"/>
    </xf>
    <xf numFmtId="0" fontId="43" fillId="0" borderId="10" xfId="0" applyFont="1" applyBorder="1" applyAlignment="1">
      <alignment vertical="top" wrapText="1"/>
    </xf>
    <xf numFmtId="0" fontId="43" fillId="0" borderId="0" xfId="0" applyFont="1" applyAlignment="1">
      <alignment vertical="top" wrapText="1"/>
    </xf>
    <xf numFmtId="0" fontId="43" fillId="0" borderId="10" xfId="0" applyFont="1" applyBorder="1" applyAlignment="1">
      <alignment horizontal="right" vertical="top" wrapText="1"/>
    </xf>
    <xf numFmtId="0" fontId="42" fillId="0" borderId="0" xfId="0" applyFont="1" applyAlignment="1">
      <alignment horizontal="right" vertical="top" wrapText="1"/>
    </xf>
    <xf numFmtId="0" fontId="43" fillId="0" borderId="10" xfId="0" applyFont="1" applyBorder="1" applyAlignment="1">
      <alignment horizontal="left" vertical="top" wrapText="1"/>
    </xf>
    <xf numFmtId="0" fontId="42" fillId="0" borderId="0" xfId="0" applyFont="1" applyAlignment="1">
      <alignment horizontal="left" vertical="top" wrapText="1"/>
    </xf>
    <xf numFmtId="0" fontId="43" fillId="0" borderId="0" xfId="0" applyFont="1" applyAlignment="1">
      <alignment horizontal="right" vertical="top" wrapText="1"/>
    </xf>
    <xf numFmtId="0" fontId="43" fillId="0" borderId="0" xfId="0" applyFont="1" applyBorder="1" applyAlignment="1">
      <alignment horizontal="right" vertical="top" wrapText="1"/>
    </xf>
    <xf numFmtId="0" fontId="43" fillId="0" borderId="0" xfId="0" applyFont="1" applyBorder="1" applyAlignment="1">
      <alignment vertical="top" wrapText="1"/>
    </xf>
    <xf numFmtId="0" fontId="44" fillId="0" borderId="0" xfId="0" applyFont="1" applyAlignment="1">
      <alignment vertical="top"/>
    </xf>
    <xf numFmtId="0" fontId="44" fillId="0" borderId="0" xfId="0" applyFont="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right" vertical="top" wrapText="1"/>
    </xf>
    <xf numFmtId="0" fontId="45" fillId="0" borderId="0" xfId="0" applyFont="1" applyAlignment="1">
      <alignment vertical="top"/>
    </xf>
    <xf numFmtId="0" fontId="44" fillId="0" borderId="0" xfId="0" applyFont="1" applyAlignment="1">
      <alignment vertical="top"/>
    </xf>
    <xf numFmtId="0" fontId="44" fillId="0" borderId="0" xfId="0" applyFont="1" applyAlignment="1">
      <alignment horizontal="left" vertical="top"/>
    </xf>
    <xf numFmtId="0" fontId="42" fillId="33" borderId="0" xfId="0" applyFont="1" applyFill="1" applyAlignment="1">
      <alignment horizontal="left" vertical="top" wrapText="1"/>
    </xf>
    <xf numFmtId="0" fontId="42" fillId="33" borderId="0" xfId="0" applyFont="1" applyFill="1" applyAlignment="1">
      <alignment vertical="top" wrapText="1"/>
    </xf>
    <xf numFmtId="49" fontId="42" fillId="33" borderId="0" xfId="0" applyNumberFormat="1" applyFont="1" applyFill="1" applyAlignment="1">
      <alignment vertical="top" wrapText="1"/>
    </xf>
    <xf numFmtId="0" fontId="42" fillId="33" borderId="0" xfId="0" applyFont="1" applyFill="1" applyAlignment="1">
      <alignment horizontal="right" vertical="top" wrapText="1"/>
    </xf>
    <xf numFmtId="0" fontId="0" fillId="0" borderId="10" xfId="0" applyBorder="1" applyAlignment="1">
      <alignment vertical="top" wrapText="1"/>
    </xf>
    <xf numFmtId="0" fontId="44" fillId="0" borderId="11" xfId="0" applyFont="1" applyBorder="1" applyAlignment="1">
      <alignment vertical="top" wrapText="1"/>
    </xf>
    <xf numFmtId="0" fontId="0" fillId="0" borderId="11" xfId="0" applyBorder="1" applyAlignment="1">
      <alignment vertical="top" wrapText="1"/>
    </xf>
    <xf numFmtId="0" fontId="0" fillId="0" borderId="0" xfId="0" applyAlignment="1">
      <alignment vertical="top" wrapText="1"/>
    </xf>
    <xf numFmtId="0" fontId="44" fillId="0" borderId="12" xfId="0" applyFont="1" applyBorder="1" applyAlignment="1">
      <alignment vertical="top" wrapText="1"/>
    </xf>
    <xf numFmtId="0" fontId="0" fillId="0" borderId="12" xfId="0" applyBorder="1" applyAlignment="1">
      <alignment vertical="top" wrapText="1"/>
    </xf>
    <xf numFmtId="0" fontId="43" fillId="0" borderId="0" xfId="0" applyFont="1" applyBorder="1" applyAlignment="1">
      <alignment horizontal="left" vertical="top" wrapText="1"/>
    </xf>
    <xf numFmtId="0" fontId="42" fillId="0" borderId="0" xfId="0" applyFont="1" applyBorder="1" applyAlignment="1">
      <alignment horizontal="left" vertical="top" wrapText="1"/>
    </xf>
    <xf numFmtId="0" fontId="42" fillId="0" borderId="0" xfId="0" applyFont="1" applyBorder="1" applyAlignment="1">
      <alignment horizontal="right" vertical="top" wrapText="1"/>
    </xf>
    <xf numFmtId="0" fontId="5" fillId="0" borderId="12" xfId="54" applyFont="1" applyBorder="1" applyAlignment="1">
      <alignment vertical="top"/>
      <protection/>
    </xf>
    <xf numFmtId="0" fontId="5" fillId="0" borderId="0" xfId="54" applyFont="1" applyAlignment="1">
      <alignment vertical="top"/>
      <protection/>
    </xf>
    <xf numFmtId="0" fontId="6" fillId="0" borderId="0" xfId="54" applyFont="1">
      <alignment/>
      <protection/>
    </xf>
    <xf numFmtId="10" fontId="5" fillId="0" borderId="12" xfId="54" applyNumberFormat="1" applyFont="1" applyBorder="1" applyAlignment="1">
      <alignment vertical="top"/>
      <protection/>
    </xf>
    <xf numFmtId="0" fontId="42" fillId="33" borderId="0" xfId="0" applyFont="1" applyFill="1" applyBorder="1" applyAlignment="1">
      <alignment horizontal="left" vertical="top" wrapText="1"/>
    </xf>
    <xf numFmtId="173" fontId="42" fillId="0" borderId="0" xfId="0" applyNumberFormat="1" applyFont="1" applyAlignment="1">
      <alignment vertical="top" wrapText="1"/>
    </xf>
    <xf numFmtId="1" fontId="5" fillId="0" borderId="11" xfId="54" applyNumberFormat="1" applyFont="1" applyBorder="1" applyAlignment="1">
      <alignment horizontal="center" vertical="top"/>
      <protection/>
    </xf>
    <xf numFmtId="0" fontId="5" fillId="0" borderId="11" xfId="54" applyFont="1" applyBorder="1" applyAlignment="1">
      <alignment horizontal="center" vertical="top"/>
      <protection/>
    </xf>
    <xf numFmtId="1" fontId="5" fillId="0" borderId="12" xfId="54" applyNumberFormat="1" applyFont="1" applyBorder="1" applyAlignment="1">
      <alignment horizontal="center" vertical="top"/>
      <protection/>
    </xf>
    <xf numFmtId="1" fontId="5" fillId="0" borderId="10" xfId="54" applyNumberFormat="1" applyFont="1" applyBorder="1" applyAlignment="1">
      <alignment horizontal="center" vertical="top"/>
      <protection/>
    </xf>
    <xf numFmtId="0" fontId="5" fillId="0" borderId="10" xfId="54" applyFont="1" applyBorder="1" applyAlignment="1">
      <alignment horizontal="center" vertical="top"/>
      <protection/>
    </xf>
    <xf numFmtId="0" fontId="44" fillId="0" borderId="11" xfId="0" applyFont="1" applyBorder="1" applyAlignment="1">
      <alignment horizontal="center" vertical="top"/>
    </xf>
    <xf numFmtId="0" fontId="5" fillId="0" borderId="12" xfId="54" applyFont="1" applyBorder="1" applyAlignment="1">
      <alignment horizontal="center" vertical="top"/>
      <protection/>
    </xf>
    <xf numFmtId="0" fontId="5" fillId="0" borderId="0" xfId="54" applyFont="1" applyAlignment="1">
      <alignment horizontal="center" vertical="top"/>
      <protection/>
    </xf>
    <xf numFmtId="0" fontId="44" fillId="0" borderId="0" xfId="0" applyFont="1" applyAlignment="1">
      <alignment vertical="top"/>
    </xf>
    <xf numFmtId="0" fontId="0" fillId="0" borderId="0" xfId="0" applyAlignment="1">
      <alignment vertical="top"/>
    </xf>
    <xf numFmtId="0" fontId="45" fillId="0" borderId="0" xfId="0" applyFont="1" applyAlignment="1">
      <alignment vertical="top"/>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1"/>
  <sheetViews>
    <sheetView tabSelected="1" zoomScalePageLayoutView="0" workbookViewId="0" topLeftCell="A1">
      <selection activeCell="C14" sqref="C14"/>
    </sheetView>
  </sheetViews>
  <sheetFormatPr defaultColWidth="9.140625" defaultRowHeight="15"/>
  <cols>
    <col min="1" max="1" width="36.421875" style="12" customWidth="1"/>
    <col min="2" max="2" width="10.7109375" style="12" customWidth="1"/>
    <col min="3" max="3" width="30.7109375" style="12" customWidth="1"/>
    <col min="4" max="16384" width="9.140625" style="12" customWidth="1"/>
  </cols>
  <sheetData>
    <row r="1" spans="1:4" s="16" customFormat="1" ht="15">
      <c r="A1" s="48"/>
      <c r="B1" s="47"/>
      <c r="C1" s="47"/>
      <c r="D1" s="47"/>
    </row>
    <row r="2" spans="1:4" s="16" customFormat="1" ht="15">
      <c r="A2" s="48"/>
      <c r="B2" s="47"/>
      <c r="C2" s="47"/>
      <c r="D2" s="47"/>
    </row>
    <row r="3" spans="1:4" s="16" customFormat="1" ht="15">
      <c r="A3" s="48"/>
      <c r="B3" s="47"/>
      <c r="C3" s="47"/>
      <c r="D3" s="47"/>
    </row>
    <row r="4" spans="1:4" ht="15">
      <c r="A4" s="46"/>
      <c r="B4" s="47"/>
      <c r="C4" s="47"/>
      <c r="D4" s="47"/>
    </row>
    <row r="5" spans="1:4" ht="15">
      <c r="A5" s="46"/>
      <c r="B5" s="47"/>
      <c r="C5" s="47"/>
      <c r="D5" s="47"/>
    </row>
    <row r="6" spans="1:4" ht="15">
      <c r="A6" s="46"/>
      <c r="B6" s="47"/>
      <c r="C6" s="47"/>
      <c r="D6" s="47"/>
    </row>
    <row r="7" spans="1:4" ht="15">
      <c r="A7" s="46"/>
      <c r="B7" s="47"/>
      <c r="C7" s="47"/>
      <c r="D7" s="47"/>
    </row>
    <row r="9" spans="1:3" ht="15">
      <c r="A9" s="12" t="s">
        <v>116</v>
      </c>
      <c r="C9" s="12" t="s">
        <v>117</v>
      </c>
    </row>
    <row r="10" spans="1:3" ht="15">
      <c r="A10" s="12" t="s">
        <v>117</v>
      </c>
      <c r="C10" s="12" t="s">
        <v>117</v>
      </c>
    </row>
    <row r="11" spans="1:3" ht="15">
      <c r="A11" s="12" t="s">
        <v>160</v>
      </c>
      <c r="C11" s="12" t="s">
        <v>239</v>
      </c>
    </row>
    <row r="12" spans="1:3" ht="15">
      <c r="A12" s="12" t="s">
        <v>117</v>
      </c>
      <c r="C12" s="12" t="s">
        <v>240</v>
      </c>
    </row>
    <row r="13" spans="1:3" ht="15">
      <c r="A13" s="12" t="s">
        <v>117</v>
      </c>
      <c r="C13" s="12" t="s">
        <v>118</v>
      </c>
    </row>
    <row r="14" spans="1:3" ht="15">
      <c r="A14" s="12" t="s">
        <v>117</v>
      </c>
      <c r="C14" s="12" t="s">
        <v>238</v>
      </c>
    </row>
    <row r="15" spans="1:3" ht="15">
      <c r="A15" s="12" t="s">
        <v>119</v>
      </c>
      <c r="C15" s="12" t="s">
        <v>237</v>
      </c>
    </row>
    <row r="16" ht="15">
      <c r="A16" s="12" t="s">
        <v>161</v>
      </c>
    </row>
    <row r="17" ht="15">
      <c r="A17" s="12" t="s">
        <v>162</v>
      </c>
    </row>
    <row r="18" ht="15">
      <c r="A18" s="12" t="s">
        <v>120</v>
      </c>
    </row>
    <row r="19" ht="15">
      <c r="A19" s="12" t="s">
        <v>120</v>
      </c>
    </row>
    <row r="20" spans="1:4" ht="15">
      <c r="A20" s="45" t="s">
        <v>121</v>
      </c>
      <c r="B20" s="45"/>
      <c r="C20" s="45"/>
      <c r="D20" s="45"/>
    </row>
    <row r="21" spans="1:4" ht="15">
      <c r="A21" s="32" t="s">
        <v>122</v>
      </c>
      <c r="B21" s="32"/>
      <c r="C21" s="44" t="s">
        <v>150</v>
      </c>
      <c r="D21" s="44"/>
    </row>
    <row r="22" spans="1:4" ht="15">
      <c r="A22" s="33" t="s">
        <v>123</v>
      </c>
      <c r="B22" s="34"/>
      <c r="C22" s="38">
        <f>SUM(Összesítő!B17)</f>
        <v>0</v>
      </c>
      <c r="D22" s="39"/>
    </row>
    <row r="23" spans="1:4" ht="15">
      <c r="A23" s="32" t="s">
        <v>151</v>
      </c>
      <c r="B23" s="35">
        <v>0</v>
      </c>
      <c r="C23" s="44">
        <v>0</v>
      </c>
      <c r="D23" s="44"/>
    </row>
    <row r="24" spans="1:4" ht="15">
      <c r="A24" s="32" t="s">
        <v>152</v>
      </c>
      <c r="B24" s="32"/>
      <c r="C24" s="41">
        <f>SUM(C22)</f>
        <v>0</v>
      </c>
      <c r="D24" s="42"/>
    </row>
    <row r="25" spans="1:4" ht="15">
      <c r="A25" s="32" t="s">
        <v>153</v>
      </c>
      <c r="B25" s="32"/>
      <c r="C25" s="41">
        <f>SUM(C24)</f>
        <v>0</v>
      </c>
      <c r="D25" s="42"/>
    </row>
    <row r="26" spans="1:4" ht="15">
      <c r="A26" s="33" t="s">
        <v>154</v>
      </c>
      <c r="B26" s="34"/>
      <c r="C26" s="38">
        <f>SUM(C25)</f>
        <v>0</v>
      </c>
      <c r="D26" s="39"/>
    </row>
    <row r="27" spans="1:4" ht="15">
      <c r="A27" s="32" t="s">
        <v>155</v>
      </c>
      <c r="B27" s="35">
        <v>0</v>
      </c>
      <c r="C27" s="44">
        <v>0</v>
      </c>
      <c r="D27" s="44"/>
    </row>
    <row r="28" spans="1:4" ht="15">
      <c r="A28" s="33" t="s">
        <v>156</v>
      </c>
      <c r="B28" s="34"/>
      <c r="C28" s="38">
        <f>SUM(C26)</f>
        <v>0</v>
      </c>
      <c r="D28" s="39"/>
    </row>
    <row r="29" spans="1:4" ht="15">
      <c r="A29" s="32" t="s">
        <v>157</v>
      </c>
      <c r="B29" s="35">
        <v>0</v>
      </c>
      <c r="C29" s="44">
        <v>0</v>
      </c>
      <c r="D29" s="44"/>
    </row>
    <row r="30" spans="1:4" ht="15">
      <c r="A30" s="33" t="s">
        <v>158</v>
      </c>
      <c r="B30" s="34"/>
      <c r="C30" s="39">
        <v>0</v>
      </c>
      <c r="D30" s="39"/>
    </row>
    <row r="31" spans="1:4" ht="15">
      <c r="A31" s="32" t="s">
        <v>159</v>
      </c>
      <c r="B31" s="35">
        <v>0</v>
      </c>
      <c r="C31" s="44">
        <v>0</v>
      </c>
      <c r="D31" s="44"/>
    </row>
    <row r="32" spans="1:4" ht="15">
      <c r="A32" s="33" t="s">
        <v>124</v>
      </c>
      <c r="B32" s="34"/>
      <c r="C32" s="38">
        <f>SUM(C28)</f>
        <v>0</v>
      </c>
      <c r="D32" s="39"/>
    </row>
    <row r="33" spans="1:4" ht="15">
      <c r="A33" s="32" t="s">
        <v>125</v>
      </c>
      <c r="B33" s="35">
        <v>0</v>
      </c>
      <c r="C33" s="44">
        <v>0</v>
      </c>
      <c r="D33" s="44"/>
    </row>
    <row r="34" spans="1:4" ht="15">
      <c r="A34" s="33" t="s">
        <v>126</v>
      </c>
      <c r="B34" s="34"/>
      <c r="C34" s="38">
        <f>SUM(C32)</f>
        <v>0</v>
      </c>
      <c r="D34" s="39"/>
    </row>
    <row r="35" spans="1:4" ht="15">
      <c r="A35" s="32" t="s">
        <v>127</v>
      </c>
      <c r="B35" s="35">
        <v>0.27</v>
      </c>
      <c r="C35" s="40">
        <f>SUM(C34)*0.27</f>
        <v>0</v>
      </c>
      <c r="D35" s="40"/>
    </row>
    <row r="36" spans="1:4" ht="15">
      <c r="A36" s="32" t="s">
        <v>128</v>
      </c>
      <c r="B36" s="32"/>
      <c r="C36" s="41">
        <f>SUM(C34:D35)</f>
        <v>0</v>
      </c>
      <c r="D36" s="42"/>
    </row>
    <row r="37" spans="1:4" ht="15">
      <c r="A37" s="17"/>
      <c r="B37" s="17"/>
      <c r="C37" s="17"/>
      <c r="D37" s="17"/>
    </row>
    <row r="38" spans="1:4" ht="15">
      <c r="A38" s="17"/>
      <c r="B38" s="17"/>
      <c r="C38" s="17"/>
      <c r="D38" s="17"/>
    </row>
    <row r="39" spans="1:4" ht="15">
      <c r="A39" s="17"/>
      <c r="B39" s="17"/>
      <c r="C39" s="17"/>
      <c r="D39" s="17"/>
    </row>
    <row r="40" spans="1:4" ht="15">
      <c r="A40"/>
      <c r="B40" s="43" t="s">
        <v>129</v>
      </c>
      <c r="C40" s="43"/>
      <c r="D40"/>
    </row>
    <row r="41" ht="15">
      <c r="A41" s="18"/>
    </row>
  </sheetData>
  <sheetProtection/>
  <mergeCells count="25">
    <mergeCell ref="A20:D20"/>
    <mergeCell ref="C21:D21"/>
    <mergeCell ref="A7:D7"/>
    <mergeCell ref="A1:D1"/>
    <mergeCell ref="A2:D2"/>
    <mergeCell ref="A3:D3"/>
    <mergeCell ref="A4:D4"/>
    <mergeCell ref="A5:D5"/>
    <mergeCell ref="A6:D6"/>
    <mergeCell ref="C22:D22"/>
    <mergeCell ref="C23:D23"/>
    <mergeCell ref="C24:D24"/>
    <mergeCell ref="C25:D25"/>
    <mergeCell ref="C26:D26"/>
    <mergeCell ref="C27:D27"/>
    <mergeCell ref="C34:D34"/>
    <mergeCell ref="C35:D35"/>
    <mergeCell ref="C36:D36"/>
    <mergeCell ref="B40:C40"/>
    <mergeCell ref="C28:D28"/>
    <mergeCell ref="C29:D29"/>
    <mergeCell ref="C30:D30"/>
    <mergeCell ref="C31:D31"/>
    <mergeCell ref="C32:D32"/>
    <mergeCell ref="C33:D33"/>
  </mergeCells>
  <printOptions/>
  <pageMargins left="1" right="1" top="1" bottom="1" header="0.4166666666666667" footer="0.4166666666666667"/>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0"/>
  <sheetViews>
    <sheetView zoomScalePageLayoutView="0" workbookViewId="0" topLeftCell="A1">
      <selection activeCell="F4" sqref="F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8" width="15.7109375" style="6" customWidth="1"/>
    <col min="9" max="9" width="9.140625" style="6" customWidth="1"/>
    <col min="10" max="16384" width="9.140625" style="1" customWidth="1"/>
  </cols>
  <sheetData>
    <row r="1" spans="1:9" s="4" customFormat="1" ht="26.25">
      <c r="A1" s="7" t="s">
        <v>1</v>
      </c>
      <c r="B1" s="3" t="s">
        <v>2</v>
      </c>
      <c r="C1" s="3" t="s">
        <v>3</v>
      </c>
      <c r="D1" s="5" t="s">
        <v>4</v>
      </c>
      <c r="E1" s="3" t="s">
        <v>5</v>
      </c>
      <c r="F1" s="5" t="s">
        <v>235</v>
      </c>
      <c r="G1" s="5" t="s">
        <v>236</v>
      </c>
      <c r="H1" s="9"/>
      <c r="I1" s="9"/>
    </row>
    <row r="2" spans="1:7" ht="26.25">
      <c r="A2" s="8">
        <v>1</v>
      </c>
      <c r="B2" s="2" t="s">
        <v>67</v>
      </c>
      <c r="C2" s="2" t="s">
        <v>68</v>
      </c>
      <c r="D2" s="6">
        <v>87.6</v>
      </c>
      <c r="E2" s="1" t="s">
        <v>27</v>
      </c>
      <c r="F2" s="6">
        <v>0</v>
      </c>
      <c r="G2" s="6">
        <f>ROUND(D2*F2,0)</f>
        <v>0</v>
      </c>
    </row>
    <row r="4" spans="1:7" ht="26.25">
      <c r="A4" s="8">
        <v>2</v>
      </c>
      <c r="B4" s="2" t="s">
        <v>69</v>
      </c>
      <c r="C4" s="2" t="s">
        <v>70</v>
      </c>
      <c r="D4" s="6">
        <v>40</v>
      </c>
      <c r="E4" s="1" t="s">
        <v>27</v>
      </c>
      <c r="F4" s="6">
        <v>0</v>
      </c>
      <c r="G4" s="6">
        <f>ROUND(D4*F4,0)</f>
        <v>0</v>
      </c>
    </row>
    <row r="6" spans="1:7" ht="26.25">
      <c r="A6" s="8">
        <v>3</v>
      </c>
      <c r="B6" s="2" t="s">
        <v>71</v>
      </c>
      <c r="C6" s="2" t="s">
        <v>72</v>
      </c>
      <c r="D6" s="6">
        <v>91.25</v>
      </c>
      <c r="E6" s="1" t="s">
        <v>27</v>
      </c>
      <c r="F6" s="6">
        <v>0</v>
      </c>
      <c r="G6" s="6">
        <f>ROUND(D6*F6,0)</f>
        <v>0</v>
      </c>
    </row>
    <row r="8" spans="1:7" ht="78.75">
      <c r="A8" s="8">
        <v>4</v>
      </c>
      <c r="B8" s="2" t="s">
        <v>73</v>
      </c>
      <c r="C8" s="2" t="s">
        <v>74</v>
      </c>
      <c r="D8" s="6">
        <v>87.6</v>
      </c>
      <c r="E8" s="1" t="s">
        <v>27</v>
      </c>
      <c r="F8" s="6">
        <v>0</v>
      </c>
      <c r="G8" s="6">
        <f>ROUND(D8*F8,0)</f>
        <v>0</v>
      </c>
    </row>
    <row r="10" spans="1:7" ht="66">
      <c r="A10" s="8">
        <v>5</v>
      </c>
      <c r="B10" s="2" t="s">
        <v>75</v>
      </c>
      <c r="C10" s="2" t="s">
        <v>76</v>
      </c>
      <c r="D10" s="6">
        <v>40</v>
      </c>
      <c r="E10" s="1" t="s">
        <v>27</v>
      </c>
      <c r="F10" s="6">
        <v>0</v>
      </c>
      <c r="G10" s="6">
        <f>ROUND(D10*F10,0)</f>
        <v>0</v>
      </c>
    </row>
    <row r="12" spans="1:7" ht="66">
      <c r="A12" s="8">
        <v>6</v>
      </c>
      <c r="B12" s="2" t="s">
        <v>77</v>
      </c>
      <c r="C12" s="2" t="s">
        <v>78</v>
      </c>
      <c r="D12" s="6">
        <v>37</v>
      </c>
      <c r="E12" s="1" t="s">
        <v>27</v>
      </c>
      <c r="F12" s="6">
        <v>0</v>
      </c>
      <c r="G12" s="6">
        <f>ROUND(D12*F12,0)</f>
        <v>0</v>
      </c>
    </row>
    <row r="14" spans="1:7" ht="78.75">
      <c r="A14" s="8">
        <v>7</v>
      </c>
      <c r="B14" s="2" t="s">
        <v>79</v>
      </c>
      <c r="C14" s="2" t="s">
        <v>80</v>
      </c>
      <c r="D14" s="6">
        <v>10.3</v>
      </c>
      <c r="E14" s="1" t="s">
        <v>27</v>
      </c>
      <c r="F14" s="6">
        <v>0</v>
      </c>
      <c r="G14" s="6">
        <f>ROUND(D14*F14,0)</f>
        <v>0</v>
      </c>
    </row>
    <row r="16" spans="1:7" ht="78.75">
      <c r="A16" s="8">
        <v>8</v>
      </c>
      <c r="B16" s="2" t="s">
        <v>81</v>
      </c>
      <c r="C16" s="2" t="s">
        <v>82</v>
      </c>
      <c r="D16" s="6">
        <v>1.25</v>
      </c>
      <c r="E16" s="1" t="s">
        <v>27</v>
      </c>
      <c r="F16" s="6">
        <v>0</v>
      </c>
      <c r="G16" s="6">
        <f>ROUND(D16*F16,0)</f>
        <v>0</v>
      </c>
    </row>
    <row r="18" spans="1:7" ht="66">
      <c r="A18" s="8">
        <v>9</v>
      </c>
      <c r="B18" s="2" t="s">
        <v>83</v>
      </c>
      <c r="C18" s="2" t="s">
        <v>84</v>
      </c>
      <c r="D18" s="6">
        <v>24.1</v>
      </c>
      <c r="E18" s="1" t="s">
        <v>27</v>
      </c>
      <c r="F18" s="6">
        <v>0</v>
      </c>
      <c r="G18" s="6">
        <f>ROUND(D18*F18,0)</f>
        <v>0</v>
      </c>
    </row>
    <row r="20" spans="1:9" s="11" customFormat="1" ht="12.75">
      <c r="A20" s="7"/>
      <c r="B20" s="3"/>
      <c r="C20" s="3" t="s">
        <v>9</v>
      </c>
      <c r="D20" s="5"/>
      <c r="E20" s="3"/>
      <c r="F20" s="5"/>
      <c r="G20" s="5">
        <f>ROUND(SUM(G2:G19),0)</f>
        <v>0</v>
      </c>
      <c r="H20" s="10"/>
      <c r="I20" s="10"/>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Bádogozás</oddHeader>
  </headerFooter>
</worksheet>
</file>

<file path=xl/worksheets/sheet11.xml><?xml version="1.0" encoding="utf-8"?>
<worksheet xmlns="http://schemas.openxmlformats.org/spreadsheetml/2006/main" xmlns:r="http://schemas.openxmlformats.org/officeDocument/2006/relationships">
  <dimension ref="A1:I11"/>
  <sheetViews>
    <sheetView zoomScalePageLayoutView="0" workbookViewId="0" topLeftCell="A1">
      <selection activeCell="G2" sqref="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8" width="15.7109375" style="6" customWidth="1"/>
    <col min="9" max="9" width="9.140625" style="6" customWidth="1"/>
    <col min="10" max="16384" width="9.140625" style="1" customWidth="1"/>
  </cols>
  <sheetData>
    <row r="1" spans="1:9" s="4" customFormat="1" ht="26.25">
      <c r="A1" s="7" t="s">
        <v>1</v>
      </c>
      <c r="B1" s="3" t="s">
        <v>2</v>
      </c>
      <c r="C1" s="3" t="s">
        <v>3</v>
      </c>
      <c r="D1" s="5" t="s">
        <v>4</v>
      </c>
      <c r="E1" s="3" t="s">
        <v>5</v>
      </c>
      <c r="F1" s="5" t="s">
        <v>235</v>
      </c>
      <c r="G1" s="5" t="s">
        <v>236</v>
      </c>
      <c r="H1" s="9"/>
      <c r="I1" s="9"/>
    </row>
    <row r="2" spans="1:9" s="4" customFormat="1" ht="28.5">
      <c r="A2" s="30">
        <v>1</v>
      </c>
      <c r="B2" s="2" t="s">
        <v>146</v>
      </c>
      <c r="C2" s="2" t="s">
        <v>147</v>
      </c>
      <c r="D2" s="6">
        <v>4.05</v>
      </c>
      <c r="E2" s="1" t="s">
        <v>148</v>
      </c>
      <c r="F2" s="31">
        <v>0</v>
      </c>
      <c r="G2" s="22">
        <f>ROUND(D2*F2,0)</f>
        <v>0</v>
      </c>
      <c r="H2" s="9"/>
      <c r="I2" s="9"/>
    </row>
    <row r="3" spans="1:9" s="4" customFormat="1" ht="12.75">
      <c r="A3" s="29"/>
      <c r="B3" s="11"/>
      <c r="C3" s="11"/>
      <c r="D3" s="10"/>
      <c r="E3" s="11"/>
      <c r="F3" s="10"/>
      <c r="G3" s="22"/>
      <c r="H3" s="9"/>
      <c r="I3" s="9"/>
    </row>
    <row r="4" spans="1:7" ht="78.75">
      <c r="A4" s="19">
        <v>2</v>
      </c>
      <c r="B4" s="20" t="s">
        <v>135</v>
      </c>
      <c r="C4" s="21" t="s">
        <v>86</v>
      </c>
      <c r="D4" s="22">
        <v>3</v>
      </c>
      <c r="E4" s="20" t="s">
        <v>7</v>
      </c>
      <c r="F4" s="22">
        <v>0</v>
      </c>
      <c r="G4" s="22">
        <f>ROUND(D4*F4,0)</f>
        <v>0</v>
      </c>
    </row>
    <row r="5" spans="1:7" ht="12.75">
      <c r="A5" s="19"/>
      <c r="B5" s="20"/>
      <c r="C5" s="21" t="s">
        <v>87</v>
      </c>
      <c r="D5" s="22"/>
      <c r="E5" s="20"/>
      <c r="F5" s="22"/>
      <c r="G5" s="22"/>
    </row>
    <row r="7" spans="1:7" ht="52.5">
      <c r="A7" s="19">
        <v>3</v>
      </c>
      <c r="B7" s="20" t="s">
        <v>136</v>
      </c>
      <c r="C7" s="21" t="s">
        <v>88</v>
      </c>
      <c r="D7" s="22">
        <v>11.7</v>
      </c>
      <c r="E7" s="20" t="s">
        <v>27</v>
      </c>
      <c r="F7" s="22">
        <v>0</v>
      </c>
      <c r="G7" s="22">
        <f>ROUND(D7*F7,0)</f>
        <v>0</v>
      </c>
    </row>
    <row r="9" spans="1:7" ht="26.25">
      <c r="A9" s="19">
        <v>4</v>
      </c>
      <c r="B9" s="20" t="s">
        <v>137</v>
      </c>
      <c r="C9" s="21" t="s">
        <v>89</v>
      </c>
      <c r="D9" s="22">
        <v>2.7</v>
      </c>
      <c r="E9" s="20" t="s">
        <v>27</v>
      </c>
      <c r="F9" s="22">
        <v>0</v>
      </c>
      <c r="G9" s="22">
        <f>ROUND(D9*F9,0)</f>
        <v>0</v>
      </c>
    </row>
    <row r="11" spans="1:9" s="11" customFormat="1" ht="12.75">
      <c r="A11" s="7"/>
      <c r="B11" s="3"/>
      <c r="C11" s="3" t="s">
        <v>9</v>
      </c>
      <c r="D11" s="5"/>
      <c r="E11" s="3"/>
      <c r="F11" s="5"/>
      <c r="G11" s="5">
        <f>SUM(G2:G9)</f>
        <v>0</v>
      </c>
      <c r="H11" s="10"/>
      <c r="I11" s="10"/>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Fa- és műanyag szerkezet elhelyezése</oddHeader>
  </headerFooter>
</worksheet>
</file>

<file path=xl/worksheets/sheet12.xml><?xml version="1.0" encoding="utf-8"?>
<worksheet xmlns="http://schemas.openxmlformats.org/spreadsheetml/2006/main" xmlns:r="http://schemas.openxmlformats.org/officeDocument/2006/relationships">
  <dimension ref="A1:I14"/>
  <sheetViews>
    <sheetView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8" width="15.7109375" style="6" customWidth="1"/>
    <col min="9" max="9" width="9.140625" style="6" customWidth="1"/>
    <col min="10" max="16384" width="9.140625" style="1" customWidth="1"/>
  </cols>
  <sheetData>
    <row r="1" spans="1:9" s="4" customFormat="1" ht="26.25">
      <c r="A1" s="7" t="s">
        <v>1</v>
      </c>
      <c r="B1" s="3" t="s">
        <v>2</v>
      </c>
      <c r="C1" s="3" t="s">
        <v>3</v>
      </c>
      <c r="D1" s="5" t="s">
        <v>4</v>
      </c>
      <c r="E1" s="3" t="s">
        <v>5</v>
      </c>
      <c r="F1" s="5" t="s">
        <v>235</v>
      </c>
      <c r="G1" s="5" t="s">
        <v>236</v>
      </c>
      <c r="H1" s="9"/>
      <c r="I1" s="9"/>
    </row>
    <row r="2" spans="1:7" ht="92.25">
      <c r="A2" s="8">
        <v>1</v>
      </c>
      <c r="B2" s="2" t="s">
        <v>91</v>
      </c>
      <c r="C2" s="2" t="s">
        <v>92</v>
      </c>
      <c r="D2" s="6">
        <v>40</v>
      </c>
      <c r="E2" s="1" t="s">
        <v>12</v>
      </c>
      <c r="F2" s="6">
        <v>0</v>
      </c>
      <c r="G2" s="6">
        <f>ROUND(D2*F2,0)</f>
        <v>0</v>
      </c>
    </row>
    <row r="3" ht="12.75">
      <c r="C3" s="2" t="s">
        <v>93</v>
      </c>
    </row>
    <row r="5" spans="1:7" ht="92.25">
      <c r="A5" s="8">
        <v>2</v>
      </c>
      <c r="B5" s="2" t="s">
        <v>138</v>
      </c>
      <c r="C5" s="2" t="s">
        <v>139</v>
      </c>
      <c r="D5" s="6">
        <v>66</v>
      </c>
      <c r="E5" s="1" t="s">
        <v>12</v>
      </c>
      <c r="F5" s="6">
        <v>0</v>
      </c>
      <c r="G5" s="6">
        <f>ROUND(D5*F5,0)</f>
        <v>0</v>
      </c>
    </row>
    <row r="7" spans="1:7" ht="78.75">
      <c r="A7" s="8">
        <v>3</v>
      </c>
      <c r="B7" s="2" t="s">
        <v>94</v>
      </c>
      <c r="C7" s="2" t="s">
        <v>95</v>
      </c>
      <c r="D7" s="6">
        <v>165.81</v>
      </c>
      <c r="E7" s="1" t="s">
        <v>12</v>
      </c>
      <c r="F7" s="6">
        <v>0</v>
      </c>
      <c r="G7" s="6">
        <f>ROUND(D7*F7,0)</f>
        <v>0</v>
      </c>
    </row>
    <row r="9" spans="1:7" ht="78.75">
      <c r="A9" s="8">
        <v>4</v>
      </c>
      <c r="B9" s="2" t="s">
        <v>96</v>
      </c>
      <c r="C9" s="2" t="s">
        <v>97</v>
      </c>
      <c r="D9" s="6">
        <v>205.81</v>
      </c>
      <c r="E9" s="1" t="s">
        <v>12</v>
      </c>
      <c r="F9" s="6">
        <v>0</v>
      </c>
      <c r="G9" s="6">
        <f>ROUND(D9*F9,0)</f>
        <v>0</v>
      </c>
    </row>
    <row r="10" ht="26.25">
      <c r="C10" s="2" t="s">
        <v>98</v>
      </c>
    </row>
    <row r="12" spans="1:7" ht="52.5">
      <c r="A12" s="8">
        <v>5</v>
      </c>
      <c r="B12" s="2" t="s">
        <v>99</v>
      </c>
      <c r="C12" s="2" t="s">
        <v>100</v>
      </c>
      <c r="D12" s="6">
        <v>66</v>
      </c>
      <c r="E12" s="1" t="s">
        <v>12</v>
      </c>
      <c r="F12" s="6">
        <v>0</v>
      </c>
      <c r="G12" s="6">
        <f>ROUND(D12*F12,0)</f>
        <v>0</v>
      </c>
    </row>
    <row r="14" spans="1:9" s="11" customFormat="1" ht="12.75">
      <c r="A14" s="7"/>
      <c r="B14" s="3"/>
      <c r="C14" s="3" t="s">
        <v>9</v>
      </c>
      <c r="D14" s="5"/>
      <c r="E14" s="3"/>
      <c r="F14" s="5"/>
      <c r="G14" s="5">
        <f>ROUND(SUM(G2:G13),0)</f>
        <v>0</v>
      </c>
      <c r="H14" s="10"/>
      <c r="I14" s="10"/>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Felületképzés</oddHeader>
  </headerFooter>
</worksheet>
</file>

<file path=xl/worksheets/sheet13.xml><?xml version="1.0" encoding="utf-8"?>
<worksheet xmlns="http://schemas.openxmlformats.org/spreadsheetml/2006/main" xmlns:r="http://schemas.openxmlformats.org/officeDocument/2006/relationships">
  <dimension ref="A1:I17"/>
  <sheetViews>
    <sheetView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8" width="15.7109375" style="6" customWidth="1"/>
    <col min="9" max="9" width="9.140625" style="6" customWidth="1"/>
    <col min="10" max="16384" width="9.140625" style="1" customWidth="1"/>
  </cols>
  <sheetData>
    <row r="1" spans="1:9" s="4" customFormat="1" ht="26.25">
      <c r="A1" s="7" t="s">
        <v>1</v>
      </c>
      <c r="B1" s="3" t="s">
        <v>2</v>
      </c>
      <c r="C1" s="3" t="s">
        <v>3</v>
      </c>
      <c r="D1" s="5" t="s">
        <v>4</v>
      </c>
      <c r="E1" s="3" t="s">
        <v>5</v>
      </c>
      <c r="F1" s="5" t="s">
        <v>235</v>
      </c>
      <c r="G1" s="5" t="s">
        <v>236</v>
      </c>
      <c r="H1" s="9"/>
      <c r="I1" s="9"/>
    </row>
    <row r="2" spans="1:7" ht="92.25">
      <c r="A2" s="8">
        <v>1</v>
      </c>
      <c r="B2" s="2" t="s">
        <v>227</v>
      </c>
      <c r="C2" s="2" t="s">
        <v>226</v>
      </c>
      <c r="D2" s="6">
        <v>316.87</v>
      </c>
      <c r="E2" s="1" t="s">
        <v>12</v>
      </c>
      <c r="F2" s="6">
        <v>0</v>
      </c>
      <c r="G2" s="6">
        <f>ROUND(D2*F2,0)</f>
        <v>0</v>
      </c>
    </row>
    <row r="4" spans="1:7" ht="92.25">
      <c r="A4" s="8">
        <v>2</v>
      </c>
      <c r="B4" s="2" t="s">
        <v>225</v>
      </c>
      <c r="C4" s="2" t="s">
        <v>224</v>
      </c>
      <c r="D4" s="6">
        <v>316.87</v>
      </c>
      <c r="E4" s="1" t="s">
        <v>12</v>
      </c>
      <c r="F4" s="6">
        <v>0</v>
      </c>
      <c r="G4" s="6">
        <f>ROUND(D4*F4,0)</f>
        <v>0</v>
      </c>
    </row>
    <row r="5" ht="12.75">
      <c r="C5" s="2"/>
    </row>
    <row r="6" spans="1:7" ht="78.75">
      <c r="A6" s="8">
        <v>4</v>
      </c>
      <c r="B6" s="2" t="s">
        <v>103</v>
      </c>
      <c r="C6" s="2" t="s">
        <v>102</v>
      </c>
      <c r="D6" s="6">
        <v>413.235</v>
      </c>
      <c r="E6" s="1" t="s">
        <v>12</v>
      </c>
      <c r="F6" s="6">
        <v>0</v>
      </c>
      <c r="G6" s="6">
        <f>ROUND(D6*F6,0)</f>
        <v>0</v>
      </c>
    </row>
    <row r="7" ht="39">
      <c r="C7" s="2" t="s">
        <v>104</v>
      </c>
    </row>
    <row r="9" spans="1:7" ht="78.75">
      <c r="A9" s="8">
        <v>5</v>
      </c>
      <c r="B9" s="2" t="s">
        <v>105</v>
      </c>
      <c r="C9" s="2" t="s">
        <v>106</v>
      </c>
      <c r="D9" s="6">
        <v>23.73</v>
      </c>
      <c r="E9" s="1" t="s">
        <v>12</v>
      </c>
      <c r="F9" s="6">
        <v>0</v>
      </c>
      <c r="G9" s="6">
        <f>ROUND(D9*F9,0)</f>
        <v>0</v>
      </c>
    </row>
    <row r="10" ht="52.5">
      <c r="C10" s="2" t="s">
        <v>107</v>
      </c>
    </row>
    <row r="12" spans="1:7" ht="78.75">
      <c r="A12" s="19">
        <v>6</v>
      </c>
      <c r="B12" s="20" t="s">
        <v>140</v>
      </c>
      <c r="C12" s="21" t="s">
        <v>106</v>
      </c>
      <c r="D12" s="22">
        <v>80.0525</v>
      </c>
      <c r="E12" s="20" t="s">
        <v>12</v>
      </c>
      <c r="F12" s="22">
        <v>0</v>
      </c>
      <c r="G12" s="22">
        <f>ROUND(D12*F12,0)</f>
        <v>0</v>
      </c>
    </row>
    <row r="13" spans="1:7" ht="52.5">
      <c r="A13" s="19"/>
      <c r="B13" s="20"/>
      <c r="C13" s="21" t="s">
        <v>108</v>
      </c>
      <c r="D13" s="22"/>
      <c r="E13" s="20"/>
      <c r="F13" s="22"/>
      <c r="G13" s="22"/>
    </row>
    <row r="15" spans="1:7" ht="52.5">
      <c r="A15" s="8">
        <v>7</v>
      </c>
      <c r="B15" s="2" t="s">
        <v>141</v>
      </c>
      <c r="C15" s="2" t="s">
        <v>109</v>
      </c>
      <c r="D15" s="6">
        <v>2480</v>
      </c>
      <c r="E15" s="1" t="s">
        <v>7</v>
      </c>
      <c r="F15" s="6">
        <v>0</v>
      </c>
      <c r="G15" s="6">
        <f>ROUND(D15*F15,0)</f>
        <v>0</v>
      </c>
    </row>
    <row r="17" spans="1:9" s="11" customFormat="1" ht="12.75">
      <c r="A17" s="7"/>
      <c r="B17" s="3"/>
      <c r="C17" s="3" t="s">
        <v>9</v>
      </c>
      <c r="D17" s="5"/>
      <c r="E17" s="3"/>
      <c r="F17" s="5"/>
      <c r="G17" s="5">
        <f>ROUND(SUM(G2:G16),0)</f>
        <v>0</v>
      </c>
      <c r="H17" s="10"/>
      <c r="I17" s="10"/>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Szigetelés</oddHeader>
  </headerFooter>
</worksheet>
</file>

<file path=xl/worksheets/sheet14.xml><?xml version="1.0" encoding="utf-8"?>
<worksheet xmlns="http://schemas.openxmlformats.org/spreadsheetml/2006/main" xmlns:r="http://schemas.openxmlformats.org/officeDocument/2006/relationships">
  <dimension ref="A1:I4"/>
  <sheetViews>
    <sheetView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8" width="15.7109375" style="6" customWidth="1"/>
    <col min="9" max="9" width="9.140625" style="6" customWidth="1"/>
    <col min="10" max="16384" width="9.140625" style="1" customWidth="1"/>
  </cols>
  <sheetData>
    <row r="1" spans="1:9" s="4" customFormat="1" ht="26.25">
      <c r="A1" s="7" t="s">
        <v>1</v>
      </c>
      <c r="B1" s="3" t="s">
        <v>2</v>
      </c>
      <c r="C1" s="3" t="s">
        <v>3</v>
      </c>
      <c r="D1" s="5" t="s">
        <v>4</v>
      </c>
      <c r="E1" s="3" t="s">
        <v>5</v>
      </c>
      <c r="F1" s="5" t="s">
        <v>235</v>
      </c>
      <c r="G1" s="5" t="s">
        <v>236</v>
      </c>
      <c r="H1" s="9"/>
      <c r="I1" s="9"/>
    </row>
    <row r="2" spans="1:7" ht="257.25" customHeight="1">
      <c r="A2" s="8">
        <v>1</v>
      </c>
      <c r="B2" s="2" t="s">
        <v>199</v>
      </c>
      <c r="C2" s="37" t="s">
        <v>198</v>
      </c>
      <c r="D2" s="6">
        <v>10</v>
      </c>
      <c r="E2" s="1" t="s">
        <v>7</v>
      </c>
      <c r="F2" s="6">
        <v>0</v>
      </c>
      <c r="G2" s="6">
        <f>ROUND(D2*F2,0)</f>
        <v>0</v>
      </c>
    </row>
    <row r="4" spans="1:9" s="11" customFormat="1" ht="12.75">
      <c r="A4" s="7"/>
      <c r="B4" s="3"/>
      <c r="C4" s="3" t="s">
        <v>9</v>
      </c>
      <c r="D4" s="5"/>
      <c r="E4" s="3"/>
      <c r="F4" s="5"/>
      <c r="G4" s="5">
        <f>ROUND(SUM(G2:G3),0)</f>
        <v>0</v>
      </c>
      <c r="H4" s="10"/>
      <c r="I4" s="10"/>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Környezetvédelemi berendezések</oddHeader>
  </headerFooter>
</worksheet>
</file>

<file path=xl/worksheets/sheet15.xml><?xml version="1.0" encoding="utf-8"?>
<worksheet xmlns="http://schemas.openxmlformats.org/spreadsheetml/2006/main" xmlns:r="http://schemas.openxmlformats.org/officeDocument/2006/relationships">
  <dimension ref="A1:I11"/>
  <sheetViews>
    <sheetView zoomScalePageLayoutView="0" workbookViewId="0" topLeftCell="A1">
      <selection activeCell="E2" sqref="E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8" width="15.7109375" style="6" customWidth="1"/>
    <col min="9" max="9" width="9.140625" style="6" customWidth="1"/>
    <col min="10" max="16384" width="9.140625" style="1" customWidth="1"/>
  </cols>
  <sheetData>
    <row r="1" spans="1:9" s="4" customFormat="1" ht="26.25">
      <c r="A1" s="7" t="s">
        <v>1</v>
      </c>
      <c r="B1" s="3" t="s">
        <v>2</v>
      </c>
      <c r="C1" s="3" t="s">
        <v>3</v>
      </c>
      <c r="D1" s="5" t="s">
        <v>4</v>
      </c>
      <c r="E1" s="3" t="s">
        <v>5</v>
      </c>
      <c r="F1" s="5" t="s">
        <v>235</v>
      </c>
      <c r="G1" s="5" t="s">
        <v>236</v>
      </c>
      <c r="H1" s="9"/>
      <c r="I1" s="9"/>
    </row>
    <row r="2" spans="1:7" ht="66">
      <c r="A2" s="19">
        <v>1</v>
      </c>
      <c r="B2" s="2" t="s">
        <v>203</v>
      </c>
      <c r="C2" s="2" t="s">
        <v>204</v>
      </c>
      <c r="D2" s="6">
        <v>100</v>
      </c>
      <c r="E2" s="1" t="s">
        <v>27</v>
      </c>
      <c r="F2" s="6">
        <v>0</v>
      </c>
      <c r="G2" s="6">
        <f>ROUND(D2*F2,0)</f>
        <v>0</v>
      </c>
    </row>
    <row r="4" spans="1:9" s="11" customFormat="1" ht="39">
      <c r="A4" s="30">
        <v>2</v>
      </c>
      <c r="B4" s="2" t="s">
        <v>205</v>
      </c>
      <c r="C4" s="2" t="s">
        <v>206</v>
      </c>
      <c r="D4" s="6">
        <v>90</v>
      </c>
      <c r="E4" s="1" t="s">
        <v>22</v>
      </c>
      <c r="F4" s="6">
        <v>0</v>
      </c>
      <c r="G4" s="6">
        <f>ROUND(D4*F4,0)</f>
        <v>0</v>
      </c>
      <c r="H4" s="10"/>
      <c r="I4" s="10"/>
    </row>
    <row r="6" spans="1:7" ht="26.25">
      <c r="A6" s="8">
        <v>3</v>
      </c>
      <c r="B6" s="20" t="s">
        <v>207</v>
      </c>
      <c r="C6" s="21" t="s">
        <v>208</v>
      </c>
      <c r="D6" s="22">
        <v>360</v>
      </c>
      <c r="E6" s="20" t="s">
        <v>12</v>
      </c>
      <c r="F6" s="22">
        <v>0</v>
      </c>
      <c r="G6" s="22">
        <f>ROUND(D6*F6,0)</f>
        <v>0</v>
      </c>
    </row>
    <row r="8" spans="1:7" ht="66">
      <c r="A8" s="8">
        <v>4</v>
      </c>
      <c r="B8" s="2" t="s">
        <v>210</v>
      </c>
      <c r="C8" s="2" t="s">
        <v>209</v>
      </c>
      <c r="D8" s="6">
        <v>360</v>
      </c>
      <c r="E8" s="1" t="s">
        <v>12</v>
      </c>
      <c r="F8" s="6">
        <v>0</v>
      </c>
      <c r="G8" s="6">
        <f>ROUND(D8*F8,0)</f>
        <v>0</v>
      </c>
    </row>
    <row r="9" spans="2:3" ht="12.75">
      <c r="B9" s="2"/>
      <c r="C9" s="2"/>
    </row>
    <row r="10" spans="1:7" ht="26.25">
      <c r="A10" s="19">
        <v>5</v>
      </c>
      <c r="B10" s="21" t="s">
        <v>212</v>
      </c>
      <c r="C10" s="21" t="s">
        <v>211</v>
      </c>
      <c r="D10" s="22">
        <v>360</v>
      </c>
      <c r="E10" s="20" t="s">
        <v>12</v>
      </c>
      <c r="F10" s="22">
        <v>0</v>
      </c>
      <c r="G10" s="22">
        <f>ROUND(D10*F10,0)</f>
        <v>0</v>
      </c>
    </row>
    <row r="11" spans="1:7" ht="12.75">
      <c r="A11" s="7"/>
      <c r="B11" s="3"/>
      <c r="C11" s="3" t="s">
        <v>9</v>
      </c>
      <c r="D11" s="5"/>
      <c r="E11" s="3"/>
      <c r="F11" s="5"/>
      <c r="G11" s="5">
        <f>SUM(G2:G10)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Környezetvédelemi berendezések</oddHeader>
  </headerFooter>
</worksheet>
</file>

<file path=xl/worksheets/sheet16.xml><?xml version="1.0" encoding="utf-8"?>
<worksheet xmlns="http://schemas.openxmlformats.org/spreadsheetml/2006/main" xmlns:r="http://schemas.openxmlformats.org/officeDocument/2006/relationships">
  <dimension ref="A1:I4"/>
  <sheetViews>
    <sheetView zoomScalePageLayoutView="0" workbookViewId="0" topLeftCell="A1">
      <selection activeCell="E6" sqref="E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8" width="15.7109375" style="6" customWidth="1"/>
    <col min="9" max="9" width="9.140625" style="6" customWidth="1"/>
    <col min="10" max="16384" width="9.140625" style="1" customWidth="1"/>
  </cols>
  <sheetData>
    <row r="1" spans="1:9" s="4" customFormat="1" ht="26.25">
      <c r="A1" s="7" t="s">
        <v>1</v>
      </c>
      <c r="B1" s="3" t="s">
        <v>2</v>
      </c>
      <c r="C1" s="3" t="s">
        <v>3</v>
      </c>
      <c r="D1" s="5" t="s">
        <v>4</v>
      </c>
      <c r="E1" s="3" t="s">
        <v>5</v>
      </c>
      <c r="F1" s="5" t="s">
        <v>235</v>
      </c>
      <c r="G1" s="5" t="s">
        <v>236</v>
      </c>
      <c r="H1" s="9"/>
      <c r="I1" s="9"/>
    </row>
    <row r="2" spans="1:7" ht="26.25">
      <c r="A2" s="19">
        <v>1</v>
      </c>
      <c r="B2" s="21" t="s">
        <v>200</v>
      </c>
      <c r="C2" s="21" t="s">
        <v>201</v>
      </c>
      <c r="D2" s="22">
        <v>140.36</v>
      </c>
      <c r="E2" s="20" t="s">
        <v>12</v>
      </c>
      <c r="F2" s="22">
        <v>0</v>
      </c>
      <c r="G2" s="22">
        <f>ROUND(D2*F2,0)</f>
        <v>0</v>
      </c>
    </row>
    <row r="4" spans="1:9" s="11" customFormat="1" ht="12.75">
      <c r="A4" s="7"/>
      <c r="B4" s="3"/>
      <c r="C4" s="3" t="s">
        <v>9</v>
      </c>
      <c r="D4" s="5"/>
      <c r="E4" s="3"/>
      <c r="F4" s="5"/>
      <c r="G4" s="5">
        <f>ROUND(SUM(G2:G3),0)</f>
        <v>0</v>
      </c>
      <c r="H4" s="10"/>
      <c r="I4" s="10"/>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Környezetvédelemi berendezések</oddHeader>
  </headerFooter>
</worksheet>
</file>

<file path=xl/worksheets/sheet17.xml><?xml version="1.0" encoding="utf-8"?>
<worksheet xmlns="http://schemas.openxmlformats.org/spreadsheetml/2006/main" xmlns:r="http://schemas.openxmlformats.org/officeDocument/2006/relationships">
  <dimension ref="A1:I6"/>
  <sheetViews>
    <sheetView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8" width="15.7109375" style="6" customWidth="1"/>
    <col min="9" max="9" width="9.140625" style="6" customWidth="1"/>
    <col min="10" max="16384" width="9.140625" style="1" customWidth="1"/>
  </cols>
  <sheetData>
    <row r="1" spans="1:9" s="4" customFormat="1" ht="26.25">
      <c r="A1" s="7" t="s">
        <v>1</v>
      </c>
      <c r="B1" s="3" t="s">
        <v>2</v>
      </c>
      <c r="C1" s="3" t="s">
        <v>3</v>
      </c>
      <c r="D1" s="5" t="s">
        <v>4</v>
      </c>
      <c r="E1" s="3" t="s">
        <v>5</v>
      </c>
      <c r="F1" s="5" t="s">
        <v>235</v>
      </c>
      <c r="G1" s="5" t="s">
        <v>236</v>
      </c>
      <c r="H1" s="9"/>
      <c r="I1" s="9"/>
    </row>
    <row r="2" spans="1:7" ht="78.75">
      <c r="A2" s="8">
        <v>1</v>
      </c>
      <c r="B2" s="2" t="s">
        <v>142</v>
      </c>
      <c r="C2" s="2" t="s">
        <v>111</v>
      </c>
      <c r="D2" s="6">
        <v>431.46</v>
      </c>
      <c r="E2" s="1" t="s">
        <v>12</v>
      </c>
      <c r="F2" s="6">
        <v>0</v>
      </c>
      <c r="G2" s="6">
        <f>ROUND(D2*F2,0)</f>
        <v>0</v>
      </c>
    </row>
    <row r="3" ht="76.5" customHeight="1">
      <c r="C3" s="2" t="s">
        <v>112</v>
      </c>
    </row>
    <row r="4" ht="52.5">
      <c r="C4" s="2" t="s">
        <v>113</v>
      </c>
    </row>
    <row r="6" spans="1:9" s="11" customFormat="1" ht="12.75">
      <c r="A6" s="7"/>
      <c r="B6" s="3"/>
      <c r="C6" s="3" t="s">
        <v>9</v>
      </c>
      <c r="D6" s="5"/>
      <c r="E6" s="3"/>
      <c r="F6" s="5"/>
      <c r="G6" s="5">
        <f>ROUND(SUM(G2:G5),0)</f>
        <v>0</v>
      </c>
      <c r="H6" s="10"/>
      <c r="I6" s="10"/>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Környezetvédelemi berendezések</oddHeader>
  </headerFooter>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B1" sqref="B1"/>
    </sheetView>
  </sheetViews>
  <sheetFormatPr defaultColWidth="9.140625" defaultRowHeight="15"/>
  <cols>
    <col min="1" max="1" width="36.421875" style="13" customWidth="1"/>
    <col min="2" max="2" width="20.7109375" style="13" customWidth="1"/>
    <col min="3" max="3" width="5.421875" style="13" customWidth="1"/>
    <col min="4" max="16384" width="9.140625" style="13" customWidth="1"/>
  </cols>
  <sheetData>
    <row r="1" spans="1:3" s="14" customFormat="1" ht="15">
      <c r="A1" s="14" t="s">
        <v>0</v>
      </c>
      <c r="B1" s="15" t="s">
        <v>236</v>
      </c>
      <c r="C1" s="23"/>
    </row>
    <row r="2" spans="1:3" ht="15">
      <c r="A2" s="13" t="s">
        <v>10</v>
      </c>
      <c r="B2" s="24">
        <f>'Felvonulási létesítmények'!G4</f>
        <v>0</v>
      </c>
      <c r="C2" s="25"/>
    </row>
    <row r="3" spans="1:3" ht="15">
      <c r="A3" s="13" t="s">
        <v>19</v>
      </c>
      <c r="B3" s="13">
        <f>'Zsaluzás és állványozás'!G9</f>
        <v>0</v>
      </c>
      <c r="C3" s="26"/>
    </row>
    <row r="4" spans="1:3" ht="15">
      <c r="A4" s="13" t="s">
        <v>25</v>
      </c>
      <c r="B4" s="13">
        <f>'Irtás, föld- és sziklamunka'!G18</f>
        <v>0</v>
      </c>
      <c r="C4" s="26"/>
    </row>
    <row r="5" spans="1:3" ht="15">
      <c r="A5" s="13" t="s">
        <v>29</v>
      </c>
      <c r="B5" s="13">
        <f>'Falazás és egyéb kőművesmunka'!G4</f>
        <v>0</v>
      </c>
      <c r="C5" s="26"/>
    </row>
    <row r="6" spans="1:3" ht="15">
      <c r="A6" s="13" t="s">
        <v>45</v>
      </c>
      <c r="B6" s="13">
        <f>Ácsmunka!G28</f>
        <v>0</v>
      </c>
      <c r="C6" s="26"/>
    </row>
    <row r="7" spans="1:3" ht="15">
      <c r="A7" s="13" t="s">
        <v>63</v>
      </c>
      <c r="B7" s="13">
        <f>'Vakolás és rabicolás'!G38</f>
        <v>0</v>
      </c>
      <c r="C7" s="26"/>
    </row>
    <row r="8" spans="1:3" ht="15">
      <c r="A8" s="13" t="s">
        <v>66</v>
      </c>
      <c r="B8" s="13">
        <f>Tetőfedés!G20</f>
        <v>0</v>
      </c>
      <c r="C8" s="26"/>
    </row>
    <row r="9" spans="1:3" ht="15">
      <c r="A9" s="13" t="s">
        <v>85</v>
      </c>
      <c r="B9" s="13">
        <f>Bádogozás!G20</f>
        <v>0</v>
      </c>
      <c r="C9" s="26"/>
    </row>
    <row r="10" spans="1:3" ht="15">
      <c r="A10" s="13" t="s">
        <v>90</v>
      </c>
      <c r="B10" s="13">
        <f>'Fa- és műanyag szerkezet elhely'!G11</f>
        <v>0</v>
      </c>
      <c r="C10" s="26"/>
    </row>
    <row r="11" spans="1:3" ht="15">
      <c r="A11" s="13" t="s">
        <v>101</v>
      </c>
      <c r="B11" s="13">
        <f>Felületképzés!G14</f>
        <v>0</v>
      </c>
      <c r="C11" s="26"/>
    </row>
    <row r="12" spans="1:3" ht="15">
      <c r="A12" s="13" t="s">
        <v>110</v>
      </c>
      <c r="B12" s="13">
        <f>Szigetelés!G17</f>
        <v>0</v>
      </c>
      <c r="C12" s="26"/>
    </row>
    <row r="13" spans="1:3" ht="30.75">
      <c r="A13" s="13" t="s">
        <v>202</v>
      </c>
      <c r="B13" s="13">
        <f>SUM('Elektromosenergia-ellátás, vill'!G4)</f>
        <v>0</v>
      </c>
      <c r="C13" s="26"/>
    </row>
    <row r="14" spans="1:2" ht="30.75">
      <c r="A14" s="13" t="s">
        <v>145</v>
      </c>
      <c r="B14" s="13">
        <f>SUM('Megújuló energiahasznosító bere'!G4)</f>
        <v>0</v>
      </c>
    </row>
    <row r="15" spans="1:2" ht="15">
      <c r="A15" s="13" t="s">
        <v>149</v>
      </c>
      <c r="B15" s="13">
        <f>SUM('Kőburkolat készítése'!G11)</f>
        <v>0</v>
      </c>
    </row>
    <row r="16" spans="1:3" ht="15">
      <c r="A16" s="13" t="s">
        <v>114</v>
      </c>
      <c r="B16" s="27">
        <f>'Környezetvédelemi berendezések'!G6</f>
        <v>0</v>
      </c>
      <c r="C16" s="28"/>
    </row>
    <row r="17" spans="1:3" s="14" customFormat="1" ht="15">
      <c r="A17" s="14" t="s">
        <v>115</v>
      </c>
      <c r="B17" s="14">
        <f>SUM(B2:B16)</f>
        <v>0</v>
      </c>
      <c r="C17" s="23"/>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dimension ref="A1:I4"/>
  <sheetViews>
    <sheetView zoomScalePageLayoutView="0" workbookViewId="0" topLeftCell="A1">
      <selection activeCell="G1" sqref="G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8" width="15.7109375" style="6" customWidth="1"/>
    <col min="9" max="9" width="9.140625" style="6" customWidth="1"/>
    <col min="10" max="16384" width="9.140625" style="1" customWidth="1"/>
  </cols>
  <sheetData>
    <row r="1" spans="1:9" s="4" customFormat="1" ht="26.25">
      <c r="A1" s="7" t="s">
        <v>1</v>
      </c>
      <c r="B1" s="3" t="s">
        <v>2</v>
      </c>
      <c r="C1" s="3" t="s">
        <v>3</v>
      </c>
      <c r="D1" s="5" t="s">
        <v>4</v>
      </c>
      <c r="E1" s="3" t="s">
        <v>5</v>
      </c>
      <c r="F1" s="5" t="s">
        <v>235</v>
      </c>
      <c r="G1" s="5" t="s">
        <v>236</v>
      </c>
      <c r="H1" s="9"/>
      <c r="I1" s="9"/>
    </row>
    <row r="2" spans="1:7" ht="39">
      <c r="A2" s="8">
        <v>1</v>
      </c>
      <c r="B2" s="2" t="s">
        <v>6</v>
      </c>
      <c r="C2" s="2" t="s">
        <v>8</v>
      </c>
      <c r="D2" s="6">
        <v>2</v>
      </c>
      <c r="E2" s="1" t="s">
        <v>7</v>
      </c>
      <c r="F2" s="6">
        <v>0</v>
      </c>
      <c r="G2" s="6">
        <f>ROUND(D2*F2,0)</f>
        <v>0</v>
      </c>
    </row>
    <row r="4" spans="1:9" s="11" customFormat="1" ht="12.75">
      <c r="A4" s="7"/>
      <c r="B4" s="3"/>
      <c r="C4" s="3" t="s">
        <v>9</v>
      </c>
      <c r="D4" s="5"/>
      <c r="E4" s="3"/>
      <c r="F4" s="5"/>
      <c r="G4" s="5">
        <f>ROUND(SUM(G2:G3),0)</f>
        <v>0</v>
      </c>
      <c r="H4" s="10"/>
      <c r="I4" s="10"/>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Felvonulási létesítmények</oddHeader>
  </headerFooter>
</worksheet>
</file>

<file path=xl/worksheets/sheet4.xml><?xml version="1.0" encoding="utf-8"?>
<worksheet xmlns="http://schemas.openxmlformats.org/spreadsheetml/2006/main" xmlns:r="http://schemas.openxmlformats.org/officeDocument/2006/relationships">
  <dimension ref="A1:I9"/>
  <sheetViews>
    <sheetView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8" width="15.7109375" style="6" customWidth="1"/>
    <col min="9" max="9" width="9.140625" style="6" customWidth="1"/>
    <col min="10" max="16384" width="9.140625" style="1" customWidth="1"/>
  </cols>
  <sheetData>
    <row r="1" spans="1:9" s="4" customFormat="1" ht="26.25">
      <c r="A1" s="7" t="s">
        <v>1</v>
      </c>
      <c r="B1" s="3" t="s">
        <v>2</v>
      </c>
      <c r="C1" s="3" t="s">
        <v>3</v>
      </c>
      <c r="D1" s="5" t="s">
        <v>4</v>
      </c>
      <c r="E1" s="3" t="s">
        <v>5</v>
      </c>
      <c r="F1" s="5" t="s">
        <v>235</v>
      </c>
      <c r="G1" s="5" t="s">
        <v>236</v>
      </c>
      <c r="H1" s="9"/>
      <c r="I1" s="9"/>
    </row>
    <row r="2" spans="1:7" ht="81">
      <c r="A2" s="8">
        <v>1</v>
      </c>
      <c r="B2" s="2" t="s">
        <v>11</v>
      </c>
      <c r="C2" s="2" t="s">
        <v>17</v>
      </c>
      <c r="D2" s="6">
        <v>560</v>
      </c>
      <c r="E2" s="1" t="s">
        <v>12</v>
      </c>
      <c r="F2" s="6">
        <v>0</v>
      </c>
      <c r="G2" s="6">
        <f>ROUND(D2*F2,0)</f>
        <v>0</v>
      </c>
    </row>
    <row r="3" ht="52.5">
      <c r="C3" s="2" t="s">
        <v>13</v>
      </c>
    </row>
    <row r="5" spans="1:7" ht="26.25">
      <c r="A5" s="8">
        <v>2</v>
      </c>
      <c r="B5" s="2" t="s">
        <v>14</v>
      </c>
      <c r="C5" s="2" t="s">
        <v>15</v>
      </c>
      <c r="D5" s="6">
        <v>560</v>
      </c>
      <c r="E5" s="1" t="s">
        <v>12</v>
      </c>
      <c r="F5" s="6">
        <v>0</v>
      </c>
      <c r="G5" s="6">
        <f>ROUND(D5*F5,0)</f>
        <v>0</v>
      </c>
    </row>
    <row r="7" spans="1:7" ht="81">
      <c r="A7" s="8">
        <v>3</v>
      </c>
      <c r="B7" s="2" t="s">
        <v>16</v>
      </c>
      <c r="C7" s="2" t="s">
        <v>18</v>
      </c>
      <c r="D7" s="6">
        <v>1</v>
      </c>
      <c r="E7" s="1" t="s">
        <v>7</v>
      </c>
      <c r="F7" s="6">
        <v>0</v>
      </c>
      <c r="G7" s="6">
        <f>ROUND(D7*F7,0)</f>
        <v>0</v>
      </c>
    </row>
    <row r="9" spans="1:9" s="11" customFormat="1" ht="12.75">
      <c r="A9" s="7"/>
      <c r="B9" s="3"/>
      <c r="C9" s="3" t="s">
        <v>9</v>
      </c>
      <c r="D9" s="5"/>
      <c r="E9" s="3"/>
      <c r="F9" s="5"/>
      <c r="G9" s="5">
        <f>ROUND(SUM(G2:G8),0)</f>
        <v>0</v>
      </c>
      <c r="H9" s="10"/>
      <c r="I9" s="10"/>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Zsaluzás és állványozás</oddHeader>
  </headerFooter>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8" width="15.7109375" style="6" customWidth="1"/>
    <col min="9" max="9" width="9.140625" style="6" customWidth="1"/>
    <col min="10" max="16384" width="9.140625" style="1" customWidth="1"/>
  </cols>
  <sheetData>
    <row r="1" spans="1:9" s="4" customFormat="1" ht="26.25">
      <c r="A1" s="7" t="s">
        <v>1</v>
      </c>
      <c r="B1" s="3" t="s">
        <v>2</v>
      </c>
      <c r="C1" s="3" t="s">
        <v>3</v>
      </c>
      <c r="D1" s="5" t="s">
        <v>4</v>
      </c>
      <c r="E1" s="3" t="s">
        <v>5</v>
      </c>
      <c r="F1" s="5" t="s">
        <v>235</v>
      </c>
      <c r="G1" s="5" t="s">
        <v>236</v>
      </c>
      <c r="H1" s="9"/>
      <c r="I1" s="9"/>
    </row>
    <row r="2" spans="1:9" s="4" customFormat="1" ht="54.75">
      <c r="A2" s="30">
        <v>1</v>
      </c>
      <c r="B2" s="2" t="s">
        <v>213</v>
      </c>
      <c r="C2" s="2" t="s">
        <v>214</v>
      </c>
      <c r="D2" s="6">
        <v>144</v>
      </c>
      <c r="E2" s="1" t="s">
        <v>22</v>
      </c>
      <c r="F2" s="6">
        <v>0</v>
      </c>
      <c r="G2" s="6">
        <f>ROUND(D2*F2,0)</f>
        <v>0</v>
      </c>
      <c r="H2" s="9"/>
      <c r="I2" s="9"/>
    </row>
    <row r="3" spans="1:9" s="4" customFormat="1" ht="12.75">
      <c r="A3" s="30"/>
      <c r="B3" s="1"/>
      <c r="C3" s="1"/>
      <c r="D3" s="6"/>
      <c r="E3" s="1"/>
      <c r="F3" s="6"/>
      <c r="G3" s="6"/>
      <c r="H3" s="9"/>
      <c r="I3" s="9"/>
    </row>
    <row r="4" spans="1:9" s="4" customFormat="1" ht="26.25">
      <c r="A4" s="30">
        <v>2</v>
      </c>
      <c r="B4" s="2" t="s">
        <v>215</v>
      </c>
      <c r="C4" s="2" t="s">
        <v>216</v>
      </c>
      <c r="D4" s="6">
        <v>360</v>
      </c>
      <c r="E4" s="1" t="s">
        <v>12</v>
      </c>
      <c r="F4" s="6">
        <v>0</v>
      </c>
      <c r="G4" s="6">
        <f>ROUND(D4*F4,0)</f>
        <v>0</v>
      </c>
      <c r="H4" s="9"/>
      <c r="I4" s="9"/>
    </row>
    <row r="5" spans="1:9" s="4" customFormat="1" ht="12.75">
      <c r="A5" s="30"/>
      <c r="B5" s="1"/>
      <c r="C5" s="1"/>
      <c r="D5" s="6"/>
      <c r="E5" s="1"/>
      <c r="F5" s="6"/>
      <c r="G5" s="6"/>
      <c r="H5" s="9"/>
      <c r="I5" s="9"/>
    </row>
    <row r="6" spans="1:9" s="4" customFormat="1" ht="26.25">
      <c r="A6" s="30">
        <v>3</v>
      </c>
      <c r="B6" s="2" t="s">
        <v>217</v>
      </c>
      <c r="C6" s="2" t="s">
        <v>218</v>
      </c>
      <c r="D6" s="6">
        <v>90</v>
      </c>
      <c r="E6" s="1" t="s">
        <v>22</v>
      </c>
      <c r="F6" s="6">
        <v>0</v>
      </c>
      <c r="G6" s="6">
        <f>ROUND(D6*F6,0)</f>
        <v>0</v>
      </c>
      <c r="H6" s="9"/>
      <c r="I6" s="9"/>
    </row>
    <row r="7" spans="1:9" s="4" customFormat="1" ht="12.75">
      <c r="A7" s="30"/>
      <c r="B7" s="1"/>
      <c r="C7" s="1"/>
      <c r="D7" s="6"/>
      <c r="E7" s="1"/>
      <c r="F7" s="6"/>
      <c r="G7" s="6"/>
      <c r="H7" s="9"/>
      <c r="I7" s="9"/>
    </row>
    <row r="8" spans="1:9" s="4" customFormat="1" ht="66">
      <c r="A8" s="30">
        <v>4</v>
      </c>
      <c r="B8" s="2" t="s">
        <v>234</v>
      </c>
      <c r="C8" s="1" t="s">
        <v>223</v>
      </c>
      <c r="D8" s="6">
        <v>360</v>
      </c>
      <c r="E8" s="1" t="s">
        <v>12</v>
      </c>
      <c r="F8" s="6">
        <v>0</v>
      </c>
      <c r="G8" s="6">
        <f>ROUND(D8*F8,0)</f>
        <v>0</v>
      </c>
      <c r="H8" s="9"/>
      <c r="I8" s="9"/>
    </row>
    <row r="9" spans="1:9" s="4" customFormat="1" ht="12.75">
      <c r="A9" s="30"/>
      <c r="B9" s="1"/>
      <c r="C9" s="1"/>
      <c r="D9" s="6"/>
      <c r="E9" s="1"/>
      <c r="F9" s="6"/>
      <c r="G9" s="6"/>
      <c r="H9" s="9"/>
      <c r="I9" s="9"/>
    </row>
    <row r="10" spans="1:9" s="4" customFormat="1" ht="39">
      <c r="A10" s="30">
        <v>5</v>
      </c>
      <c r="B10" s="2" t="s">
        <v>220</v>
      </c>
      <c r="C10" s="2" t="s">
        <v>219</v>
      </c>
      <c r="D10" s="6">
        <v>194.4</v>
      </c>
      <c r="E10" s="1" t="s">
        <v>22</v>
      </c>
      <c r="F10" s="6">
        <v>0</v>
      </c>
      <c r="G10" s="6">
        <f>ROUND(D10*F10,0)</f>
        <v>0</v>
      </c>
      <c r="H10" s="9"/>
      <c r="I10" s="9"/>
    </row>
    <row r="11" spans="1:9" s="4" customFormat="1" ht="12.75">
      <c r="A11" s="30"/>
      <c r="B11" s="1"/>
      <c r="C11" s="1"/>
      <c r="D11" s="6"/>
      <c r="E11" s="1"/>
      <c r="F11" s="6"/>
      <c r="G11" s="6"/>
      <c r="H11" s="9"/>
      <c r="I11" s="9"/>
    </row>
    <row r="12" spans="1:9" s="4" customFormat="1" ht="26.25">
      <c r="A12" s="36">
        <v>6</v>
      </c>
      <c r="B12" s="21" t="s">
        <v>222</v>
      </c>
      <c r="C12" s="21" t="s">
        <v>221</v>
      </c>
      <c r="D12" s="22">
        <v>194.4</v>
      </c>
      <c r="E12" s="20" t="s">
        <v>22</v>
      </c>
      <c r="F12" s="22">
        <v>0</v>
      </c>
      <c r="G12" s="22">
        <f>ROUND(D12*F12,0)</f>
        <v>0</v>
      </c>
      <c r="H12" s="9"/>
      <c r="I12" s="9"/>
    </row>
    <row r="13" spans="1:9" s="4" customFormat="1" ht="12.75">
      <c r="A13" s="29"/>
      <c r="B13" s="11"/>
      <c r="C13" s="11"/>
      <c r="D13" s="10"/>
      <c r="E13" s="11"/>
      <c r="F13" s="10"/>
      <c r="G13" s="10"/>
      <c r="H13" s="9"/>
      <c r="I13" s="9"/>
    </row>
    <row r="14" spans="1:7" ht="42">
      <c r="A14" s="8">
        <v>7</v>
      </c>
      <c r="B14" s="2" t="s">
        <v>20</v>
      </c>
      <c r="C14" s="2" t="s">
        <v>24</v>
      </c>
      <c r="D14" s="6">
        <v>4</v>
      </c>
      <c r="E14" s="1" t="s">
        <v>7</v>
      </c>
      <c r="F14" s="6">
        <v>0</v>
      </c>
      <c r="G14" s="6">
        <f>ROUND(D14*F14,0)</f>
        <v>0</v>
      </c>
    </row>
    <row r="16" spans="1:7" ht="39">
      <c r="A16" s="8">
        <v>8</v>
      </c>
      <c r="B16" s="2" t="s">
        <v>21</v>
      </c>
      <c r="C16" s="2" t="s">
        <v>23</v>
      </c>
      <c r="D16" s="6">
        <v>32</v>
      </c>
      <c r="E16" s="1" t="s">
        <v>22</v>
      </c>
      <c r="F16" s="6">
        <v>0</v>
      </c>
      <c r="G16" s="6">
        <f>ROUND(D16*F16,0)</f>
        <v>0</v>
      </c>
    </row>
    <row r="18" spans="1:9" s="11" customFormat="1" ht="12.75">
      <c r="A18" s="7"/>
      <c r="B18" s="3"/>
      <c r="C18" s="3" t="s">
        <v>9</v>
      </c>
      <c r="D18" s="5"/>
      <c r="E18" s="3"/>
      <c r="F18" s="5"/>
      <c r="G18" s="5">
        <f>SUM(G2:G16)</f>
        <v>0</v>
      </c>
      <c r="H18" s="10"/>
      <c r="I18" s="10"/>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Irtás, föld- és sziklamunka</oddHeader>
  </headerFooter>
</worksheet>
</file>

<file path=xl/worksheets/sheet6.xml><?xml version="1.0" encoding="utf-8"?>
<worksheet xmlns="http://schemas.openxmlformats.org/spreadsheetml/2006/main" xmlns:r="http://schemas.openxmlformats.org/officeDocument/2006/relationships">
  <dimension ref="A1:I4"/>
  <sheetViews>
    <sheetView zoomScalePageLayoutView="0" workbookViewId="0" topLeftCell="A1">
      <selection activeCell="G1" sqref="G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8" width="15.7109375" style="6" customWidth="1"/>
    <col min="9" max="9" width="9.140625" style="6" customWidth="1"/>
    <col min="10" max="16384" width="9.140625" style="1" customWidth="1"/>
  </cols>
  <sheetData>
    <row r="1" spans="1:9" s="4" customFormat="1" ht="26.25">
      <c r="A1" s="7" t="s">
        <v>1</v>
      </c>
      <c r="B1" s="3" t="s">
        <v>2</v>
      </c>
      <c r="C1" s="3" t="s">
        <v>3</v>
      </c>
      <c r="D1" s="5" t="s">
        <v>4</v>
      </c>
      <c r="E1" s="3" t="s">
        <v>5</v>
      </c>
      <c r="F1" s="5" t="s">
        <v>235</v>
      </c>
      <c r="G1" s="5" t="s">
        <v>236</v>
      </c>
      <c r="H1" s="9"/>
      <c r="I1" s="9"/>
    </row>
    <row r="2" spans="1:7" ht="78.75">
      <c r="A2" s="8">
        <v>1</v>
      </c>
      <c r="B2" s="2" t="s">
        <v>26</v>
      </c>
      <c r="C2" s="2" t="s">
        <v>28</v>
      </c>
      <c r="D2" s="6">
        <v>9</v>
      </c>
      <c r="E2" s="1" t="s">
        <v>27</v>
      </c>
      <c r="F2" s="6">
        <v>0</v>
      </c>
      <c r="G2" s="6">
        <f>ROUND(D2*F2,0)</f>
        <v>0</v>
      </c>
    </row>
    <row r="4" spans="1:9" s="11" customFormat="1" ht="12.75">
      <c r="A4" s="7"/>
      <c r="B4" s="3"/>
      <c r="C4" s="3" t="s">
        <v>9</v>
      </c>
      <c r="D4" s="5"/>
      <c r="E4" s="3"/>
      <c r="F4" s="5"/>
      <c r="G4" s="5">
        <f>ROUND(SUM(G2:G3),0)</f>
        <v>0</v>
      </c>
      <c r="H4" s="10"/>
      <c r="I4" s="10"/>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Falazás és egyéb kőművesmunka</oddHeader>
  </headerFooter>
</worksheet>
</file>

<file path=xl/worksheets/sheet7.xml><?xml version="1.0" encoding="utf-8"?>
<worksheet xmlns="http://schemas.openxmlformats.org/spreadsheetml/2006/main" xmlns:r="http://schemas.openxmlformats.org/officeDocument/2006/relationships">
  <dimension ref="A1:I28"/>
  <sheetViews>
    <sheetView zoomScalePageLayoutView="0" workbookViewId="0" topLeftCell="A1">
      <selection activeCell="F4" sqref="F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8" width="15.7109375" style="6" customWidth="1"/>
    <col min="9" max="9" width="9.140625" style="6" customWidth="1"/>
    <col min="10" max="16384" width="9.140625" style="1" customWidth="1"/>
  </cols>
  <sheetData>
    <row r="1" spans="1:9" s="4" customFormat="1" ht="26.25">
      <c r="A1" s="7" t="s">
        <v>1</v>
      </c>
      <c r="B1" s="3" t="s">
        <v>2</v>
      </c>
      <c r="C1" s="3" t="s">
        <v>3</v>
      </c>
      <c r="D1" s="5" t="s">
        <v>4</v>
      </c>
      <c r="E1" s="3" t="s">
        <v>5</v>
      </c>
      <c r="F1" s="5" t="s">
        <v>235</v>
      </c>
      <c r="G1" s="5" t="s">
        <v>236</v>
      </c>
      <c r="H1" s="9"/>
      <c r="I1" s="9"/>
    </row>
    <row r="2" spans="1:7" ht="26.25">
      <c r="A2" s="8">
        <v>1</v>
      </c>
      <c r="B2" s="2" t="s">
        <v>30</v>
      </c>
      <c r="C2" s="2" t="s">
        <v>31</v>
      </c>
      <c r="D2" s="6">
        <v>431.46</v>
      </c>
      <c r="E2" s="1" t="s">
        <v>12</v>
      </c>
      <c r="F2" s="6">
        <v>0</v>
      </c>
      <c r="G2" s="6">
        <f>ROUND(D2*F2,0)</f>
        <v>0</v>
      </c>
    </row>
    <row r="4" spans="1:7" ht="39">
      <c r="A4" s="8">
        <v>2</v>
      </c>
      <c r="B4" s="2" t="s">
        <v>131</v>
      </c>
      <c r="C4" s="2" t="s">
        <v>130</v>
      </c>
      <c r="D4" s="6">
        <v>165.81</v>
      </c>
      <c r="E4" s="1" t="s">
        <v>12</v>
      </c>
      <c r="F4" s="6">
        <v>0</v>
      </c>
      <c r="G4" s="6">
        <f>ROUND(D4*F4,0)</f>
        <v>0</v>
      </c>
    </row>
    <row r="6" spans="1:7" ht="78.75">
      <c r="A6" s="8">
        <v>3</v>
      </c>
      <c r="B6" s="2" t="s">
        <v>32</v>
      </c>
      <c r="C6" s="2" t="s">
        <v>33</v>
      </c>
      <c r="D6" s="6">
        <v>316.87</v>
      </c>
      <c r="E6" s="1" t="s">
        <v>12</v>
      </c>
      <c r="F6" s="6">
        <v>0</v>
      </c>
      <c r="G6" s="6">
        <f>ROUND(D6*F6,0)</f>
        <v>0</v>
      </c>
    </row>
    <row r="8" spans="1:7" ht="94.5">
      <c r="A8" s="8">
        <v>4</v>
      </c>
      <c r="B8" s="2" t="s">
        <v>34</v>
      </c>
      <c r="C8" s="2" t="s">
        <v>44</v>
      </c>
      <c r="D8" s="6">
        <v>431.46</v>
      </c>
      <c r="E8" s="1" t="s">
        <v>12</v>
      </c>
      <c r="F8" s="6">
        <v>0</v>
      </c>
      <c r="G8" s="6">
        <f>ROUND(D8*F8,0)</f>
        <v>0</v>
      </c>
    </row>
    <row r="10" spans="1:7" ht="26.25">
      <c r="A10" s="8">
        <v>5</v>
      </c>
      <c r="B10" s="2" t="s">
        <v>168</v>
      </c>
      <c r="C10" s="2" t="s">
        <v>169</v>
      </c>
      <c r="D10" s="6">
        <v>431.46</v>
      </c>
      <c r="E10" s="1" t="s">
        <v>12</v>
      </c>
      <c r="F10" s="6">
        <v>0</v>
      </c>
      <c r="G10" s="6">
        <f>ROUND(D10*F10,0)</f>
        <v>0</v>
      </c>
    </row>
    <row r="12" spans="1:7" ht="26.25">
      <c r="A12" s="8">
        <v>6</v>
      </c>
      <c r="B12" s="2" t="s">
        <v>35</v>
      </c>
      <c r="C12" s="2" t="s">
        <v>36</v>
      </c>
      <c r="D12" s="6">
        <v>647.19</v>
      </c>
      <c r="E12" s="1" t="s">
        <v>27</v>
      </c>
      <c r="F12" s="6">
        <v>0</v>
      </c>
      <c r="G12" s="6">
        <f>ROUND(D12*F12,0)</f>
        <v>0</v>
      </c>
    </row>
    <row r="14" spans="2:7" ht="39">
      <c r="B14" s="2" t="s">
        <v>170</v>
      </c>
      <c r="C14" s="2" t="s">
        <v>171</v>
      </c>
      <c r="D14" s="6">
        <v>43.8</v>
      </c>
      <c r="E14" s="1" t="s">
        <v>27</v>
      </c>
      <c r="G14" s="6">
        <f>ROUND(D14*F14,0)</f>
        <v>0</v>
      </c>
    </row>
    <row r="16" spans="1:7" ht="78.75">
      <c r="A16" s="8">
        <v>7</v>
      </c>
      <c r="B16" s="2" t="s">
        <v>37</v>
      </c>
      <c r="C16" s="2" t="s">
        <v>38</v>
      </c>
      <c r="D16" s="6">
        <v>103</v>
      </c>
      <c r="E16" s="1" t="s">
        <v>12</v>
      </c>
      <c r="G16" s="6">
        <f>ROUND(D16*F16,0)</f>
        <v>0</v>
      </c>
    </row>
    <row r="18" spans="1:7" ht="52.5">
      <c r="A18" s="8">
        <v>8</v>
      </c>
      <c r="B18" s="2" t="s">
        <v>163</v>
      </c>
      <c r="C18" s="2" t="s">
        <v>164</v>
      </c>
      <c r="D18" s="6">
        <v>0.6</v>
      </c>
      <c r="E18" s="1" t="s">
        <v>165</v>
      </c>
      <c r="G18" s="6">
        <f>ROUND(D18*F18,0)</f>
        <v>0</v>
      </c>
    </row>
    <row r="20" spans="1:7" ht="26.25">
      <c r="A20" s="8">
        <v>9</v>
      </c>
      <c r="B20" s="2" t="s">
        <v>166</v>
      </c>
      <c r="C20" s="2" t="s">
        <v>167</v>
      </c>
      <c r="D20" s="6">
        <v>0.7</v>
      </c>
      <c r="E20" s="1" t="s">
        <v>165</v>
      </c>
      <c r="G20" s="6">
        <f>ROUND(D20*F20,0)</f>
        <v>0</v>
      </c>
    </row>
    <row r="22" spans="1:7" ht="26.25">
      <c r="A22" s="8">
        <v>10</v>
      </c>
      <c r="B22" s="2" t="s">
        <v>39</v>
      </c>
      <c r="C22" s="2" t="s">
        <v>40</v>
      </c>
      <c r="D22" s="6">
        <v>87.6</v>
      </c>
      <c r="E22" s="1" t="s">
        <v>27</v>
      </c>
      <c r="G22" s="6">
        <f>ROUND(D22*F22,0)</f>
        <v>0</v>
      </c>
    </row>
    <row r="24" spans="1:7" ht="26.25">
      <c r="A24" s="8">
        <v>11</v>
      </c>
      <c r="B24" s="2" t="s">
        <v>41</v>
      </c>
      <c r="C24" s="2" t="s">
        <v>42</v>
      </c>
      <c r="D24" s="6">
        <v>37</v>
      </c>
      <c r="E24" s="1" t="s">
        <v>27</v>
      </c>
      <c r="G24" s="6">
        <f>ROUND(D24*F24,0)</f>
        <v>0</v>
      </c>
    </row>
    <row r="26" spans="1:7" ht="26.25">
      <c r="A26" s="19">
        <v>12</v>
      </c>
      <c r="B26" s="20" t="s">
        <v>132</v>
      </c>
      <c r="C26" s="21" t="s">
        <v>43</v>
      </c>
      <c r="D26" s="22">
        <v>79</v>
      </c>
      <c r="E26" s="20" t="s">
        <v>12</v>
      </c>
      <c r="F26" s="22"/>
      <c r="G26" s="22">
        <f>ROUND(D26*F26,0)</f>
        <v>0</v>
      </c>
    </row>
    <row r="28" spans="1:9" s="11" customFormat="1" ht="12.75">
      <c r="A28" s="7"/>
      <c r="B28" s="3"/>
      <c r="C28" s="3" t="s">
        <v>9</v>
      </c>
      <c r="D28" s="5"/>
      <c r="E28" s="3"/>
      <c r="F28" s="5"/>
      <c r="G28" s="5">
        <f>ROUND(SUM(G2:G27),0)</f>
        <v>0</v>
      </c>
      <c r="H28" s="10"/>
      <c r="I28" s="10"/>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Ácsmunka</oddHeader>
  </headerFooter>
</worksheet>
</file>

<file path=xl/worksheets/sheet8.xml><?xml version="1.0" encoding="utf-8"?>
<worksheet xmlns="http://schemas.openxmlformats.org/spreadsheetml/2006/main" xmlns:r="http://schemas.openxmlformats.org/officeDocument/2006/relationships">
  <dimension ref="A1:I38"/>
  <sheetViews>
    <sheetView zoomScalePageLayoutView="0" workbookViewId="0" topLeftCell="A1">
      <selection activeCell="G1" sqref="G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8" width="15.7109375" style="6" customWidth="1"/>
    <col min="9" max="9" width="9.140625" style="6" customWidth="1"/>
    <col min="10" max="16384" width="9.140625" style="1" customWidth="1"/>
  </cols>
  <sheetData>
    <row r="1" spans="1:9" s="4" customFormat="1" ht="26.25">
      <c r="A1" s="7" t="s">
        <v>1</v>
      </c>
      <c r="B1" s="3" t="s">
        <v>2</v>
      </c>
      <c r="C1" s="3" t="s">
        <v>3</v>
      </c>
      <c r="D1" s="5" t="s">
        <v>4</v>
      </c>
      <c r="E1" s="3" t="s">
        <v>5</v>
      </c>
      <c r="F1" s="5" t="s">
        <v>235</v>
      </c>
      <c r="G1" s="5" t="s">
        <v>236</v>
      </c>
      <c r="H1" s="9"/>
      <c r="I1" s="9"/>
    </row>
    <row r="2" spans="1:9" s="4" customFormat="1" ht="26.25">
      <c r="A2" s="29"/>
      <c r="B2" s="2" t="s">
        <v>186</v>
      </c>
      <c r="C2" s="2" t="s">
        <v>187</v>
      </c>
      <c r="D2" s="6">
        <v>74.0525</v>
      </c>
      <c r="E2" s="1" t="s">
        <v>12</v>
      </c>
      <c r="F2" s="6">
        <v>0</v>
      </c>
      <c r="G2" s="6">
        <f>ROUND(D2*F2,0)</f>
        <v>0</v>
      </c>
      <c r="H2" s="9"/>
      <c r="I2" s="9"/>
    </row>
    <row r="3" spans="1:9" s="4" customFormat="1" ht="12.75">
      <c r="A3" s="29"/>
      <c r="B3" s="11"/>
      <c r="C3" s="11"/>
      <c r="D3" s="10"/>
      <c r="E3" s="11"/>
      <c r="F3" s="10"/>
      <c r="G3" s="6"/>
      <c r="H3" s="9"/>
      <c r="I3" s="9"/>
    </row>
    <row r="4" spans="1:7" ht="66">
      <c r="A4" s="8">
        <v>2</v>
      </c>
      <c r="B4" s="2" t="s">
        <v>233</v>
      </c>
      <c r="C4" s="2" t="s">
        <v>232</v>
      </c>
      <c r="D4" s="6">
        <v>511.0175</v>
      </c>
      <c r="E4" s="1" t="s">
        <v>12</v>
      </c>
      <c r="F4" s="6">
        <v>0</v>
      </c>
      <c r="G4" s="6">
        <f>ROUND(D4*F4,0)</f>
        <v>0</v>
      </c>
    </row>
    <row r="6" spans="1:7" ht="118.5">
      <c r="A6" s="8">
        <v>3</v>
      </c>
      <c r="B6" s="2" t="s">
        <v>229</v>
      </c>
      <c r="C6" s="37" t="s">
        <v>228</v>
      </c>
      <c r="D6" s="6">
        <v>436.965</v>
      </c>
      <c r="E6" s="1" t="s">
        <v>12</v>
      </c>
      <c r="F6" s="6">
        <v>0</v>
      </c>
      <c r="G6" s="6">
        <f>ROUND(D6*F6,0)</f>
        <v>0</v>
      </c>
    </row>
    <row r="8" spans="1:7" ht="78.75">
      <c r="A8" s="8">
        <v>4</v>
      </c>
      <c r="B8" s="2" t="s">
        <v>231</v>
      </c>
      <c r="C8" s="2" t="s">
        <v>230</v>
      </c>
      <c r="D8" s="6">
        <v>74.0525</v>
      </c>
      <c r="E8" s="1" t="s">
        <v>12</v>
      </c>
      <c r="F8" s="6">
        <v>0</v>
      </c>
      <c r="G8" s="6">
        <f>ROUND(D8*F8,0)</f>
        <v>0</v>
      </c>
    </row>
    <row r="10" spans="2:7" ht="66">
      <c r="B10" s="2" t="s">
        <v>188</v>
      </c>
      <c r="C10" s="2" t="s">
        <v>189</v>
      </c>
      <c r="D10" s="6">
        <v>74.0525</v>
      </c>
      <c r="E10" s="1" t="s">
        <v>12</v>
      </c>
      <c r="F10" s="6">
        <v>0</v>
      </c>
      <c r="G10" s="6">
        <f aca="true" t="shared" si="0" ref="G10:G17">ROUND(D10*F10,0)</f>
        <v>0</v>
      </c>
    </row>
    <row r="12" spans="2:7" ht="66">
      <c r="B12" s="2" t="s">
        <v>190</v>
      </c>
      <c r="C12" s="2" t="s">
        <v>191</v>
      </c>
      <c r="D12" s="6">
        <v>74.0525</v>
      </c>
      <c r="E12" s="1" t="s">
        <v>12</v>
      </c>
      <c r="F12" s="6">
        <v>0</v>
      </c>
      <c r="G12" s="6">
        <f t="shared" si="0"/>
        <v>0</v>
      </c>
    </row>
    <row r="14" spans="2:7" ht="78.75">
      <c r="B14" s="2" t="s">
        <v>192</v>
      </c>
      <c r="C14" s="2" t="s">
        <v>193</v>
      </c>
      <c r="D14" s="6">
        <v>74.0525</v>
      </c>
      <c r="E14" s="1" t="s">
        <v>12</v>
      </c>
      <c r="F14" s="6">
        <v>0</v>
      </c>
      <c r="G14" s="6">
        <f t="shared" si="0"/>
        <v>0</v>
      </c>
    </row>
    <row r="15" ht="66">
      <c r="C15" s="2" t="s">
        <v>194</v>
      </c>
    </row>
    <row r="17" spans="2:7" ht="78.75">
      <c r="B17" s="2" t="s">
        <v>195</v>
      </c>
      <c r="C17" s="2" t="s">
        <v>196</v>
      </c>
      <c r="D17" s="6">
        <v>74.0525</v>
      </c>
      <c r="E17" s="1" t="s">
        <v>12</v>
      </c>
      <c r="F17" s="6">
        <v>0</v>
      </c>
      <c r="G17" s="6">
        <f t="shared" si="0"/>
        <v>0</v>
      </c>
    </row>
    <row r="18" ht="12.75">
      <c r="C18" s="2" t="s">
        <v>197</v>
      </c>
    </row>
    <row r="20" spans="1:7" ht="92.25">
      <c r="A20" s="8">
        <v>8</v>
      </c>
      <c r="B20" s="2" t="s">
        <v>46</v>
      </c>
      <c r="C20" s="2" t="s">
        <v>47</v>
      </c>
      <c r="D20" s="6">
        <v>163.15</v>
      </c>
      <c r="E20" s="1" t="s">
        <v>27</v>
      </c>
      <c r="F20" s="6">
        <v>0</v>
      </c>
      <c r="G20" s="6">
        <f>ROUND(D20*F20,0)</f>
        <v>0</v>
      </c>
    </row>
    <row r="21" ht="26.25">
      <c r="C21" s="2" t="s">
        <v>48</v>
      </c>
    </row>
    <row r="23" spans="1:7" ht="92.25">
      <c r="A23" s="8">
        <v>9</v>
      </c>
      <c r="B23" s="2" t="s">
        <v>49</v>
      </c>
      <c r="C23" s="2" t="s">
        <v>50</v>
      </c>
      <c r="D23" s="6">
        <v>100.1</v>
      </c>
      <c r="E23" s="1" t="s">
        <v>27</v>
      </c>
      <c r="F23" s="6">
        <v>0</v>
      </c>
      <c r="G23" s="6">
        <f>ROUND(D23*F23,0)</f>
        <v>0</v>
      </c>
    </row>
    <row r="24" ht="26.25">
      <c r="C24" s="2" t="s">
        <v>51</v>
      </c>
    </row>
    <row r="26" spans="1:7" ht="78.75">
      <c r="A26" s="8">
        <v>10</v>
      </c>
      <c r="B26" s="2" t="s">
        <v>52</v>
      </c>
      <c r="C26" s="2" t="s">
        <v>53</v>
      </c>
      <c r="D26" s="6">
        <v>17.7</v>
      </c>
      <c r="E26" s="1" t="s">
        <v>27</v>
      </c>
      <c r="F26" s="6">
        <v>0</v>
      </c>
      <c r="G26" s="6">
        <f>ROUND(D26*F26,0)</f>
        <v>0</v>
      </c>
    </row>
    <row r="27" ht="12.75">
      <c r="C27" s="2" t="s">
        <v>54</v>
      </c>
    </row>
    <row r="29" spans="1:7" ht="66">
      <c r="A29" s="8">
        <v>11</v>
      </c>
      <c r="B29" s="2" t="s">
        <v>55</v>
      </c>
      <c r="C29" s="2" t="s">
        <v>56</v>
      </c>
      <c r="D29" s="6">
        <v>15</v>
      </c>
      <c r="E29" s="1" t="s">
        <v>12</v>
      </c>
      <c r="F29" s="6">
        <v>0</v>
      </c>
      <c r="G29" s="6">
        <f>ROUND(D29*F29,0)</f>
        <v>0</v>
      </c>
    </row>
    <row r="31" spans="1:7" ht="66">
      <c r="A31" s="8">
        <v>12</v>
      </c>
      <c r="B31" s="2" t="s">
        <v>57</v>
      </c>
      <c r="C31" s="2" t="s">
        <v>58</v>
      </c>
      <c r="D31" s="6">
        <v>30</v>
      </c>
      <c r="E31" s="1" t="s">
        <v>12</v>
      </c>
      <c r="F31" s="6">
        <v>0</v>
      </c>
      <c r="G31" s="6">
        <f>ROUND(D31*F31,0)</f>
        <v>0</v>
      </c>
    </row>
    <row r="33" spans="1:7" ht="66">
      <c r="A33" s="8">
        <v>13</v>
      </c>
      <c r="B33" s="2" t="s">
        <v>59</v>
      </c>
      <c r="C33" s="2" t="s">
        <v>60</v>
      </c>
      <c r="D33" s="6">
        <v>45</v>
      </c>
      <c r="E33" s="1" t="s">
        <v>12</v>
      </c>
      <c r="F33" s="6">
        <v>0</v>
      </c>
      <c r="G33" s="6">
        <f>ROUND(D33*F33,0)</f>
        <v>0</v>
      </c>
    </row>
    <row r="35" spans="1:7" ht="66">
      <c r="A35" s="8">
        <v>14</v>
      </c>
      <c r="B35" s="2" t="s">
        <v>61</v>
      </c>
      <c r="C35" s="2" t="s">
        <v>62</v>
      </c>
      <c r="D35" s="6">
        <v>30</v>
      </c>
      <c r="E35" s="1" t="s">
        <v>12</v>
      </c>
      <c r="F35" s="6">
        <v>0</v>
      </c>
      <c r="G35" s="6">
        <f>ROUND(D35*F35,0)</f>
        <v>0</v>
      </c>
    </row>
    <row r="37" spans="1:7" ht="26.25">
      <c r="A37" s="19">
        <v>15</v>
      </c>
      <c r="B37" s="20" t="s">
        <v>133</v>
      </c>
      <c r="C37" s="20" t="s">
        <v>134</v>
      </c>
      <c r="D37" s="22">
        <v>11.7</v>
      </c>
      <c r="E37" s="20" t="s">
        <v>27</v>
      </c>
      <c r="F37" s="22">
        <v>0</v>
      </c>
      <c r="G37" s="22">
        <f>ROUND(D37*F37,0)</f>
        <v>0</v>
      </c>
    </row>
    <row r="38" spans="1:9" s="11" customFormat="1" ht="12.75">
      <c r="A38" s="7"/>
      <c r="B38" s="3"/>
      <c r="C38" s="3" t="s">
        <v>9</v>
      </c>
      <c r="D38" s="5"/>
      <c r="E38" s="3"/>
      <c r="F38" s="5"/>
      <c r="G38" s="5">
        <f>SUM(G4:G37)</f>
        <v>0</v>
      </c>
      <c r="H38" s="10"/>
      <c r="I38" s="10"/>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Vakolás és rabicolás</oddHeader>
  </headerFooter>
  <ignoredErrors>
    <ignoredError sqref="B6" numberStoredAsText="1"/>
  </ignoredErrors>
</worksheet>
</file>

<file path=xl/worksheets/sheet9.xml><?xml version="1.0" encoding="utf-8"?>
<worksheet xmlns="http://schemas.openxmlformats.org/spreadsheetml/2006/main" xmlns:r="http://schemas.openxmlformats.org/officeDocument/2006/relationships">
  <dimension ref="A1:I20"/>
  <sheetViews>
    <sheetView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8" width="15.7109375" style="6" customWidth="1"/>
    <col min="9" max="9" width="9.140625" style="6" customWidth="1"/>
    <col min="10" max="16384" width="9.140625" style="1" customWidth="1"/>
  </cols>
  <sheetData>
    <row r="1" spans="1:9" s="4" customFormat="1" ht="26.25">
      <c r="A1" s="7" t="s">
        <v>1</v>
      </c>
      <c r="B1" s="3" t="s">
        <v>2</v>
      </c>
      <c r="C1" s="3" t="s">
        <v>3</v>
      </c>
      <c r="D1" s="5" t="s">
        <v>4</v>
      </c>
      <c r="E1" s="3" t="s">
        <v>5</v>
      </c>
      <c r="F1" s="5" t="s">
        <v>235</v>
      </c>
      <c r="G1" s="5" t="s">
        <v>236</v>
      </c>
      <c r="H1" s="9"/>
      <c r="I1" s="9"/>
    </row>
    <row r="2" spans="1:7" ht="66">
      <c r="A2" s="8">
        <v>1</v>
      </c>
      <c r="B2" s="2" t="s">
        <v>172</v>
      </c>
      <c r="C2" s="2" t="s">
        <v>173</v>
      </c>
      <c r="D2" s="6">
        <v>431.46</v>
      </c>
      <c r="E2" s="1" t="s">
        <v>12</v>
      </c>
      <c r="F2" s="6">
        <v>0</v>
      </c>
      <c r="G2" s="6">
        <f>ROUND(D2*F2,0)</f>
        <v>0</v>
      </c>
    </row>
    <row r="4" spans="2:7" ht="52.5">
      <c r="B4" s="2" t="s">
        <v>176</v>
      </c>
      <c r="C4" s="2" t="s">
        <v>177</v>
      </c>
      <c r="D4" s="6">
        <v>87.6</v>
      </c>
      <c r="E4" s="1" t="s">
        <v>27</v>
      </c>
      <c r="F4" s="6">
        <v>0</v>
      </c>
      <c r="G4" s="6">
        <f>ROUND(D4*F4,0)</f>
        <v>0</v>
      </c>
    </row>
    <row r="6" spans="2:7" ht="66">
      <c r="B6" s="2" t="s">
        <v>174</v>
      </c>
      <c r="C6" s="2" t="s">
        <v>175</v>
      </c>
      <c r="D6" s="6">
        <v>43.8</v>
      </c>
      <c r="E6" s="1" t="s">
        <v>27</v>
      </c>
      <c r="F6" s="6">
        <v>0</v>
      </c>
      <c r="G6" s="6">
        <f>ROUND(D6*F6,0)</f>
        <v>0</v>
      </c>
    </row>
    <row r="8" spans="1:7" ht="78.75">
      <c r="A8" s="8">
        <v>3</v>
      </c>
      <c r="B8" s="2" t="s">
        <v>178</v>
      </c>
      <c r="C8" s="2" t="s">
        <v>179</v>
      </c>
      <c r="D8" s="6">
        <v>43.8</v>
      </c>
      <c r="E8" s="1" t="s">
        <v>27</v>
      </c>
      <c r="F8" s="6">
        <v>0</v>
      </c>
      <c r="G8" s="6">
        <f>ROUND(D8*F8,0)</f>
        <v>0</v>
      </c>
    </row>
    <row r="10" spans="1:7" ht="52.5">
      <c r="A10" s="8">
        <v>5</v>
      </c>
      <c r="B10" s="2" t="s">
        <v>180</v>
      </c>
      <c r="C10" s="2" t="s">
        <v>181</v>
      </c>
      <c r="D10" s="6">
        <v>18.6</v>
      </c>
      <c r="E10" s="1" t="s">
        <v>27</v>
      </c>
      <c r="F10" s="6">
        <v>0</v>
      </c>
      <c r="G10" s="6">
        <f>ROUND(D10*F10,0)</f>
        <v>0</v>
      </c>
    </row>
    <row r="12" spans="1:7" ht="52.5">
      <c r="A12" s="8">
        <v>6</v>
      </c>
      <c r="B12" s="2" t="s">
        <v>64</v>
      </c>
      <c r="C12" s="2" t="s">
        <v>65</v>
      </c>
      <c r="D12" s="6">
        <v>21</v>
      </c>
      <c r="E12" s="1" t="s">
        <v>7</v>
      </c>
      <c r="F12" s="6">
        <v>0</v>
      </c>
      <c r="G12" s="6">
        <f>ROUND(D12*F12,0)</f>
        <v>0</v>
      </c>
    </row>
    <row r="14" spans="1:7" ht="78.75">
      <c r="A14" s="8">
        <v>7</v>
      </c>
      <c r="B14" s="2" t="s">
        <v>182</v>
      </c>
      <c r="C14" s="2" t="s">
        <v>183</v>
      </c>
      <c r="D14" s="6">
        <v>65</v>
      </c>
      <c r="E14" s="1" t="s">
        <v>7</v>
      </c>
      <c r="F14" s="6">
        <v>0</v>
      </c>
      <c r="G14" s="6">
        <f>ROUND(D14*F14,0)</f>
        <v>0</v>
      </c>
    </row>
    <row r="16" spans="1:7" ht="52.5">
      <c r="A16" s="8">
        <v>8</v>
      </c>
      <c r="B16" s="2" t="s">
        <v>143</v>
      </c>
      <c r="C16" s="2" t="s">
        <v>144</v>
      </c>
      <c r="D16" s="6">
        <v>87.6</v>
      </c>
      <c r="E16" s="1" t="s">
        <v>27</v>
      </c>
      <c r="F16" s="6">
        <v>0</v>
      </c>
      <c r="G16" s="6">
        <f>ROUND(D16*F16,0)</f>
        <v>0</v>
      </c>
    </row>
    <row r="18" spans="1:7" ht="66">
      <c r="A18" s="8">
        <v>9</v>
      </c>
      <c r="B18" s="2" t="s">
        <v>184</v>
      </c>
      <c r="C18" s="2" t="s">
        <v>185</v>
      </c>
      <c r="D18" s="6">
        <v>220</v>
      </c>
      <c r="E18" s="1" t="s">
        <v>7</v>
      </c>
      <c r="F18" s="6">
        <v>0</v>
      </c>
      <c r="G18" s="6">
        <f>ROUND(D18*F18,0)</f>
        <v>0</v>
      </c>
    </row>
    <row r="20" spans="1:9" s="11" customFormat="1" ht="12.75">
      <c r="A20" s="7"/>
      <c r="B20" s="3"/>
      <c r="C20" s="3" t="s">
        <v>9</v>
      </c>
      <c r="D20" s="5"/>
      <c r="E20" s="3"/>
      <c r="F20" s="5"/>
      <c r="G20" s="5">
        <f>SUM(G2:G18)</f>
        <v>0</v>
      </c>
      <c r="H20" s="10"/>
      <c r="I20" s="10"/>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Tetőfedés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Nagy Tibor</dc:creator>
  <cp:keywords/>
  <dc:description/>
  <cp:lastModifiedBy>Bankos Zsolt</cp:lastModifiedBy>
  <dcterms:created xsi:type="dcterms:W3CDTF">2016-05-14T17:03:21Z</dcterms:created>
  <dcterms:modified xsi:type="dcterms:W3CDTF">2017-08-16T07:34:56Z</dcterms:modified>
  <cp:category/>
  <cp:version/>
  <cp:contentType/>
  <cp:contentStatus/>
</cp:coreProperties>
</file>